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travelfoodservices-my.sharepoint.com/personal/trupti_dalvi_travelfoodservices_com/Documents/Downloads/GFC Docket (1)/GFC Docket/DHABA/BOQ/"/>
    </mc:Choice>
  </mc:AlternateContent>
  <bookViews>
    <workbookView xWindow="0" yWindow="0" windowWidth="20490" windowHeight="6795" tabRatio="734" firstSheet="1" activeTab="1"/>
  </bookViews>
  <sheets>
    <sheet name="MASTER SUMMARY" sheetId="13" state="hidden" r:id="rId1"/>
    <sheet name="Dhaba-Plumbing" sheetId="11" r:id="rId2"/>
    <sheet name="Annexture-1" sheetId="10" state="hidden" r:id="rId3"/>
  </sheets>
  <definedNames>
    <definedName name="_xlnm._FilterDatabase" localSheetId="1" hidden="1">'Dhaba-Plumbing'!$B$4:$H$46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3" l="1"/>
  <c r="I7" i="13"/>
  <c r="J7" i="13" l="1"/>
  <c r="L7" i="13" s="1"/>
  <c r="J6" i="13" l="1"/>
  <c r="G6" i="13"/>
  <c r="I6" i="13"/>
  <c r="I10" i="13" s="1"/>
  <c r="H9" i="13"/>
  <c r="J9" i="13"/>
  <c r="D9" i="13"/>
  <c r="G9" i="13"/>
  <c r="L8" i="13" l="1"/>
  <c r="D8" i="13"/>
  <c r="H8" i="13"/>
  <c r="L6" i="13"/>
  <c r="L9" i="13"/>
  <c r="J8" i="13" l="1"/>
  <c r="G8" i="13"/>
  <c r="K10" i="13" l="1"/>
  <c r="H10" i="11" l="1"/>
  <c r="H11" i="11"/>
  <c r="H13" i="11"/>
  <c r="H15" i="11"/>
  <c r="H22" i="11"/>
  <c r="H25" i="11"/>
  <c r="H27" i="11"/>
  <c r="H29" i="11"/>
  <c r="H31" i="11"/>
  <c r="L5" i="13" l="1"/>
  <c r="G5" i="13"/>
  <c r="D5" i="13"/>
  <c r="J5" i="13"/>
  <c r="H5" i="13"/>
  <c r="D4" i="13" l="1"/>
  <c r="D10" i="13" s="1"/>
  <c r="H4" i="13"/>
  <c r="H10" i="13" s="1"/>
  <c r="G4" i="13"/>
  <c r="G10" i="13" s="1"/>
  <c r="F4" i="13"/>
  <c r="E4" i="13"/>
  <c r="L4" i="13"/>
  <c r="L10" i="13" s="1"/>
  <c r="J4" i="13" l="1"/>
  <c r="J10" i="13" s="1"/>
  <c r="J11" i="13" s="1"/>
</calcChain>
</file>

<file path=xl/sharedStrings.xml><?xml version="1.0" encoding="utf-8"?>
<sst xmlns="http://schemas.openxmlformats.org/spreadsheetml/2006/main" count="86" uniqueCount="79">
  <si>
    <t>Water Proofing Method for the F&amp;B outlet:</t>
  </si>
  <si>
    <t>10.Davco K10 to be applied on the PCC.</t>
  </si>
  <si>
    <t>11.For laying of bedding for tiles, use either Litecrete 100 chemical or cement sand mortar with LW+ chemical.</t>
  </si>
  <si>
    <t>1.   Surface preparation - Cleaning of slab free of dust, cracks to be filled with PU sealer (Dr. Fixit) &amp; filling holes. Making of corners by cement mortar (of 1:4       mix) to be mixed with LW+ chemical (Dr. Fixit).</t>
  </si>
  <si>
    <t>2.   Providing and laying of Dr. Fixit URP admixed with cement and let it dry. Repeat second layer next day and let it dry.</t>
  </si>
  <si>
    <t>3.   Day 3 - Apply Davco Primer/Dr. Fixit Primer Coat and let it dry.</t>
  </si>
  <si>
    <t>4.   Day 4 - Apply a layer of Davco K10 Polyurethane plus/Dr. Fixit Flexi PU 270-I and let it dry. Repeat second layer next day and let it dry for next three days.</t>
  </si>
  <si>
    <t>5.   Day 8 - Fill the treated area with water (ponding) for next 48 hours for testing of water proofing.</t>
  </si>
  <si>
    <t>6.   Covering the treated area with 20-25mm (1:4) Mortar protection plaster and let it dry.</t>
  </si>
  <si>
    <t>7.   Apply one coat of Dr. Fixit URP admixed with cement on top of protection plaster and let it dry.</t>
  </si>
  <si>
    <t>8.   Next day lay block filling as per the procedure below:(150mm thk after laying pipe)</t>
  </si>
  <si>
    <t xml:space="preserve">A.   Area needs to be dust free before starting the laying process of AAC block. </t>
  </si>
  <si>
    <t>B.   Block panels are then laid on area to be raised and secured by means of binding wire (3mm thick). The panel to panel joints area secured by overlapping jointing mesh to defeat any possibility of cracks at the joints.</t>
  </si>
  <si>
    <t>C.   If any corner or curve is to be created in the panels, corner meshes are used to secure the joints.</t>
  </si>
  <si>
    <t>9.   Once all the concealed services are in place, floor to be finished with PCC (35mm thick) of (M20 1:1.5:3 concrete) mixed with LW+ chemical.</t>
  </si>
  <si>
    <t>Annexture-1</t>
  </si>
  <si>
    <t>SIMNA</t>
  </si>
  <si>
    <t>INTERCARE</t>
  </si>
  <si>
    <t>BRIGHT</t>
  </si>
  <si>
    <t>AKK</t>
  </si>
  <si>
    <t>BUILD DESIGN</t>
  </si>
  <si>
    <t>RUDRA</t>
  </si>
  <si>
    <t>DATE</t>
  </si>
  <si>
    <t>REV</t>
  </si>
  <si>
    <t>PLUMBING WORKS-WATER SUPPLY AND DRAINAGE WORKS</t>
  </si>
  <si>
    <t>STATUS</t>
  </si>
  <si>
    <t>S.NO</t>
  </si>
  <si>
    <t>DESCRIPTION</t>
  </si>
  <si>
    <t>UNIT</t>
  </si>
  <si>
    <t>RATE</t>
  </si>
  <si>
    <t>INSTALLATION</t>
  </si>
  <si>
    <t>I</t>
  </si>
  <si>
    <t xml:space="preserve">INTERNAL WATER SYSTEM </t>
  </si>
  <si>
    <t>(A)</t>
  </si>
  <si>
    <t>WATER DISTRIBUTION FOR ALL THE AREAS</t>
  </si>
  <si>
    <r>
      <t xml:space="preserve">Supplying, installing, fixing, jointing, testing and commissioning of approved make </t>
    </r>
    <r>
      <rPr>
        <b/>
        <sz val="11"/>
        <color indexed="8"/>
        <rFont val="Calibri"/>
        <family val="2"/>
      </rPr>
      <t>Chlorinated Polyvinyl Chloride pipes (CPVC)</t>
    </r>
    <r>
      <rPr>
        <sz val="11"/>
        <color indexed="8"/>
        <rFont val="Calibri"/>
        <family val="2"/>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1"/>
        <color indexed="8"/>
        <rFont val="Calibri"/>
        <family val="2"/>
      </rPr>
      <t>(DWS  AND HWS)</t>
    </r>
  </si>
  <si>
    <r>
      <t xml:space="preserve"> 20 mm dia</t>
    </r>
    <r>
      <rPr>
        <b/>
        <sz val="11"/>
        <color indexed="8"/>
        <rFont val="Calibri"/>
        <family val="2"/>
      </rPr>
      <t xml:space="preserve"> (DWS &amp; HWS)</t>
    </r>
  </si>
  <si>
    <t xml:space="preserve">Rmt </t>
  </si>
  <si>
    <r>
      <t>Supplying, installing and testing, 32 mm dia (Screwed ends), approved make</t>
    </r>
    <r>
      <rPr>
        <b/>
        <sz val="11"/>
        <color indexed="8"/>
        <rFont val="Calibri"/>
        <family val="2"/>
      </rPr>
      <t xml:space="preserve"> GM ball valves </t>
    </r>
    <r>
      <rPr>
        <sz val="11"/>
        <color indexed="8"/>
        <rFont val="Calibri"/>
        <family val="2"/>
      </rPr>
      <t>PN10 conforming to IS 1703 with unions etc., complete.</t>
    </r>
  </si>
  <si>
    <t xml:space="preserve">Nos </t>
  </si>
  <si>
    <t>Supplying, installing and testing, Digital Water Flow meter for measuring water consumption for the unit with all the mounting accessories with 32mm dia inlet and outlet size.  Endress Hauser Flow Meters.</t>
  </si>
  <si>
    <t>SUB-TOTAL FOR WATER DISTRIBUTION FOR ALL THE AREAS</t>
  </si>
  <si>
    <t>(B)</t>
  </si>
  <si>
    <t>INTERNAL SEWERAGE WATER SYSTEM + BOH/BAR AREA</t>
  </si>
  <si>
    <r>
      <t>Supplying, fixing, testing and commissioning</t>
    </r>
    <r>
      <rPr>
        <b/>
        <sz val="11"/>
        <color indexed="8"/>
        <rFont val="Calibri"/>
        <family val="2"/>
      </rPr>
      <t xml:space="preserve"> PVC, waste pipes</t>
    </r>
    <r>
      <rPr>
        <sz val="11"/>
        <color indexed="8"/>
        <rFont val="Calibri"/>
        <family val="2"/>
      </rPr>
      <t xml:space="preserve"> (SWR) confirming to IS13592 :1992, </t>
    </r>
    <r>
      <rPr>
        <b/>
        <sz val="11"/>
        <color indexed="8"/>
        <rFont val="Calibri"/>
        <family val="2"/>
      </rPr>
      <t>type B</t>
    </r>
    <r>
      <rPr>
        <sz val="11"/>
        <color indexed="8"/>
        <rFont val="Calibri"/>
        <family val="2"/>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</si>
  <si>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INTERNAL DIA</t>
  </si>
  <si>
    <t xml:space="preserve">100 mm dia </t>
  </si>
  <si>
    <r>
      <t>Supplying, fixing and testing</t>
    </r>
    <r>
      <rPr>
        <b/>
        <sz val="11"/>
        <color indexed="8"/>
        <rFont val="Calibri"/>
        <family val="2"/>
      </rPr>
      <t xml:space="preserve"> PVC pressure pipes (6Kg/sqcm</t>
    </r>
    <r>
      <rPr>
        <sz val="11"/>
        <color indexed="8"/>
        <rFont val="Calibri"/>
        <family val="2"/>
      </rPr>
      <t xml:space="preserve">) confirming to IS 4985 for waste connection from </t>
    </r>
    <r>
      <rPr>
        <b/>
        <sz val="11"/>
        <color indexed="8"/>
        <rFont val="Calibri"/>
        <family val="2"/>
      </rPr>
      <t>wash basin to 'P' trap and sink outlet pipe</t>
    </r>
    <r>
      <rPr>
        <sz val="11"/>
        <color indexed="8"/>
        <rFont val="Calibri"/>
        <family val="2"/>
      </rPr>
      <t xml:space="preserve"> with solvent joints, including all the fittings, laid above false ceiling concealed in wall etc, complete. The quoted rate should include necessary chasing in walls making good the same in C.M 1:4, necessary fittings viz., supports like Hi-tech supports, grip bolts  elbows, tees etc., with G.I clamps and Brackets, Anchor fasteners, Grip bolts, nuts and bolts, etc, complete. </t>
    </r>
  </si>
  <si>
    <t xml:space="preserve">40mm dia </t>
  </si>
  <si>
    <t>40mm dia Flexible pipe for the drawing from the sink to the grease trap + from the sink to the outlet pipe</t>
  </si>
  <si>
    <t>Nos.</t>
  </si>
  <si>
    <r>
      <t xml:space="preserve">Supply, Fixing, Installation &amp; Commissioning of  Bib Cock  with nozzle of Jaquar make model no </t>
    </r>
    <r>
      <rPr>
        <b/>
        <sz val="11"/>
        <color indexed="8"/>
        <rFont val="Calibri"/>
        <family val="2"/>
      </rPr>
      <t xml:space="preserve">CON-049KN </t>
    </r>
    <r>
      <rPr>
        <sz val="11"/>
        <color indexed="8"/>
        <rFont val="Calibri"/>
        <family val="2"/>
      </rPr>
      <t xml:space="preserve">with wall flange and necessary fittings etc complete., </t>
    </r>
  </si>
  <si>
    <t>Each</t>
  </si>
  <si>
    <t>SUB -TOTAL FOR INTERNAL  SEWERAGE WATER SYSTEM ALL AREAS</t>
  </si>
  <si>
    <t>GRAND TOTAL FOR PHE WATER SUPPLY SYSTEM</t>
  </si>
  <si>
    <t>EXCLUSIONS</t>
  </si>
  <si>
    <t>Sink is excluded from BOQ/ To be supplied by TFS</t>
  </si>
  <si>
    <t>Grease trap is excluded. Grease traps will be supplied by TFS/ Client</t>
  </si>
  <si>
    <t xml:space="preserve">GENERAL NOTES : </t>
  </si>
  <si>
    <t xml:space="preserve">Necessary consumables like brass screws of approved make, dia and length, wooden plugs, white cement, sealants etc., required if any, shall be arranged by the contractor. </t>
  </si>
  <si>
    <t>All works to be carried out to relevant specifications as enumerated elsewhere in the Tender and as per the latest IS specifications.</t>
  </si>
  <si>
    <t>All chasing in wall for CPVC pipes shall be carried out by electric chasing machine.</t>
  </si>
  <si>
    <t>Any bore to be done in RCC wall, slab and beams shall be done by core cutting machine In consultation with structural consultants.</t>
  </si>
  <si>
    <t>SUPPLY + Insta</t>
  </si>
  <si>
    <t>QTY</t>
  </si>
  <si>
    <t>BUDGET</t>
  </si>
  <si>
    <t>MINIMUM</t>
  </si>
  <si>
    <t>Total</t>
  </si>
  <si>
    <t>DHABA-interior</t>
  </si>
  <si>
    <t>DHABA-plumbing</t>
  </si>
  <si>
    <t>Healthy-interior</t>
  </si>
  <si>
    <t>Healthy-plumbing</t>
  </si>
  <si>
    <t>SUMMARY-DHABA,HEALTHY EATS,KARIMS &amp; BERCOS</t>
  </si>
  <si>
    <t xml:space="preserve"> 25 mm dia -287 rate</t>
  </si>
  <si>
    <t>Subway-interior</t>
  </si>
  <si>
    <t>Karims &amp; Berco's-SH2-interior</t>
  </si>
  <si>
    <t>VISHWAKARMA</t>
  </si>
  <si>
    <t>DHABA @ AHEMDABAD AIRPORT</t>
  </si>
  <si>
    <t>Mixer Tap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</si>
</sst>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_(* #,##0.00_);_(* \(#,##0.00\);_(* \-??_);_(@_)"/>
    <numFmt numFmtId="166" formatCode="#,##0.00_ ;\-#,##0.00\ "/>
    <numFmt numFmtId="167" formatCode="_(* #,##0_);_(* \(#,##0\);_(* &quot;-&quot;??_);_(@_)"/>
    <numFmt numFmtId="168" formatCode="_ * #,##0_ ;_ * \-#,##0_ ;_ * &quot;-&quot;??_ ;_ @_ "/>
  </numFmts>
  <fonts count="30">
    <font>
      <sz val="11"/>
      <color theme="1"/>
      <name val="Calibri"/>
      <family val="2"/>
      <scheme val="minor"/>
    </font>
    <font>
      <b/>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b/>
      <sz val="12"/>
      <name val="Calibri"/>
      <family val="2"/>
    </font>
    <font>
      <b/>
      <sz val="11"/>
      <name val="Calibri"/>
      <family val="2"/>
      <scheme val="minor"/>
    </font>
    <font>
      <b/>
      <sz val="11"/>
      <color indexed="8"/>
      <name val="Calibri"/>
      <family val="2"/>
    </font>
    <font>
      <sz val="11"/>
      <name val="Calibri"/>
      <family val="2"/>
      <scheme val="minor"/>
    </font>
    <font>
      <b/>
      <sz val="10"/>
      <color rgb="FFFF0000"/>
      <name val="Arial"/>
      <family val="2"/>
    </font>
    <font>
      <sz val="10"/>
      <color rgb="FFFF0000"/>
      <name val="Calibri"/>
      <family val="2"/>
      <scheme val="minor"/>
    </font>
    <font>
      <b/>
      <sz val="10"/>
      <color rgb="FFFF0000"/>
      <name val="Calibri"/>
      <family val="2"/>
      <scheme val="minor"/>
    </font>
    <font>
      <b/>
      <sz val="12"/>
      <name val="Calibri"/>
      <family val="2"/>
      <scheme val="minor"/>
    </font>
    <font>
      <sz val="12"/>
      <name val="Helv"/>
      <charset val="204"/>
    </font>
    <font>
      <b/>
      <sz val="14"/>
      <name val="Calibri"/>
      <family val="2"/>
      <scheme val="minor"/>
    </font>
    <font>
      <sz val="14"/>
      <name val="Helv"/>
      <charset val="204"/>
    </font>
    <font>
      <sz val="11"/>
      <name val="Helv"/>
      <charset val="204"/>
    </font>
    <font>
      <b/>
      <sz val="12"/>
      <color theme="1"/>
      <name val="Calibri"/>
      <family val="2"/>
      <scheme val="minor"/>
    </font>
    <font>
      <sz val="12"/>
      <color theme="1"/>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indexed="9"/>
        <bgColor indexed="26"/>
      </patternFill>
    </fill>
    <fill>
      <patternFill patternType="solid">
        <fgColor theme="0" tint="-4.9989318521683403E-2"/>
        <bgColor indexed="9"/>
      </patternFill>
    </fill>
    <fill>
      <patternFill patternType="solid">
        <fgColor theme="2" tint="-9.9978637043366805E-2"/>
        <bgColor indexed="9"/>
      </patternFill>
    </fill>
    <fill>
      <patternFill patternType="solid">
        <fgColor theme="9" tint="0.79998168889431442"/>
        <bgColor indexed="64"/>
      </patternFill>
    </fill>
    <fill>
      <patternFill patternType="solid">
        <fgColor theme="9" tint="0.79998168889431442"/>
        <bgColor indexed="9"/>
      </patternFill>
    </fill>
    <fill>
      <patternFill patternType="solid">
        <fgColor theme="9" tint="0.79998168889431442"/>
        <bgColor indexed="26"/>
      </patternFill>
    </fill>
    <fill>
      <patternFill patternType="solid">
        <fgColor rgb="FFFFFF99"/>
        <bgColor indexed="64"/>
      </patternFill>
    </fill>
    <fill>
      <patternFill patternType="solid">
        <fgColor rgb="FFFDD3C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0" fontId="3" fillId="0" borderId="0"/>
    <xf numFmtId="164" fontId="7" fillId="0" borderId="0" applyFill="0" applyBorder="0" applyAlignment="0" applyProtection="0"/>
    <xf numFmtId="164" fontId="4" fillId="0" borderId="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8" fillId="0" borderId="0" applyFill="0" applyBorder="0" applyAlignment="0" applyProtection="0"/>
    <xf numFmtId="0" fontId="5" fillId="0" borderId="0">
      <alignment horizontal="justify" vertical="top" wrapText="1"/>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3" fillId="0" borderId="0"/>
    <xf numFmtId="0" fontId="6" fillId="0" borderId="0"/>
    <xf numFmtId="0" fontId="2" fillId="0" borderId="0"/>
    <xf numFmtId="0" fontId="10" fillId="0" borderId="0"/>
    <xf numFmtId="0" fontId="8" fillId="0" borderId="0"/>
    <xf numFmtId="0" fontId="3" fillId="0" borderId="0"/>
    <xf numFmtId="164" fontId="6" fillId="0" borderId="0" applyFill="0" applyBorder="0" applyAlignment="0" applyProtection="0"/>
    <xf numFmtId="0" fontId="8" fillId="0" borderId="0"/>
    <xf numFmtId="0" fontId="9"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9" fillId="0" borderId="0" applyFont="0" applyFill="0" applyBorder="0" applyAlignment="0" applyProtection="0"/>
  </cellStyleXfs>
  <cellXfs count="97">
    <xf numFmtId="0" fontId="0" fillId="0" borderId="0" xfId="0"/>
    <xf numFmtId="0" fontId="0" fillId="0" borderId="1" xfId="0" applyBorder="1" applyAlignment="1">
      <alignment wrapText="1"/>
    </xf>
    <xf numFmtId="0" fontId="1" fillId="2" borderId="5" xfId="0" applyFont="1" applyFill="1" applyBorder="1"/>
    <xf numFmtId="0" fontId="3" fillId="0" borderId="0" xfId="1"/>
    <xf numFmtId="0" fontId="1" fillId="0" borderId="1" xfId="1" applyFont="1" applyBorder="1" applyAlignment="1">
      <alignment horizontal="center" vertical="center"/>
    </xf>
    <xf numFmtId="0" fontId="1" fillId="3" borderId="1" xfId="1" applyFont="1" applyFill="1" applyBorder="1" applyAlignment="1">
      <alignment horizontal="center" vertical="center"/>
    </xf>
    <xf numFmtId="0" fontId="1" fillId="3" borderId="1" xfId="1" applyFont="1" applyFill="1" applyBorder="1" applyAlignment="1">
      <alignment horizontal="center"/>
    </xf>
    <xf numFmtId="0" fontId="1" fillId="3" borderId="1" xfId="1" applyFont="1" applyFill="1" applyBorder="1" applyAlignment="1">
      <alignment horizontal="left"/>
    </xf>
    <xf numFmtId="0" fontId="3" fillId="3" borderId="0" xfId="1" applyFill="1"/>
    <xf numFmtId="0" fontId="1" fillId="0" borderId="1" xfId="1" applyFont="1" applyBorder="1" applyAlignment="1">
      <alignment horizontal="justify" vertical="top" wrapText="1"/>
    </xf>
    <xf numFmtId="0" fontId="2" fillId="0" borderId="1" xfId="1" applyFont="1" applyBorder="1" applyAlignment="1">
      <alignment horizontal="center" vertical="center"/>
    </xf>
    <xf numFmtId="0" fontId="2" fillId="0" borderId="1" xfId="1" applyFont="1" applyBorder="1" applyAlignment="1">
      <alignment horizontal="justify" vertical="top" wrapText="1"/>
    </xf>
    <xf numFmtId="0" fontId="2" fillId="0" borderId="1" xfId="1" applyFont="1" applyBorder="1" applyAlignment="1">
      <alignment horizontal="center" vertical="center" wrapText="1"/>
    </xf>
    <xf numFmtId="1" fontId="15" fillId="4" borderId="1" xfId="1" applyNumberFormat="1" applyFont="1" applyFill="1" applyBorder="1" applyAlignment="1">
      <alignment horizontal="center" vertical="center" wrapText="1"/>
    </xf>
    <xf numFmtId="0" fontId="2" fillId="3" borderId="1" xfId="1" applyFont="1" applyFill="1" applyBorder="1" applyAlignment="1">
      <alignment horizontal="center" vertical="center"/>
    </xf>
    <xf numFmtId="0" fontId="15" fillId="0" borderId="1" xfId="1" applyFont="1" applyBorder="1" applyAlignment="1">
      <alignment horizontal="center" vertical="center"/>
    </xf>
    <xf numFmtId="0" fontId="15" fillId="0" borderId="1" xfId="1" applyFont="1" applyBorder="1"/>
    <xf numFmtId="0" fontId="1" fillId="0" borderId="1" xfId="1" applyFont="1" applyBorder="1" applyAlignment="1">
      <alignment horizontal="center"/>
    </xf>
    <xf numFmtId="0" fontId="1" fillId="0" borderId="1" xfId="1" applyFont="1" applyBorder="1" applyAlignment="1">
      <alignment horizontal="left"/>
    </xf>
    <xf numFmtId="0" fontId="2" fillId="0" borderId="1" xfId="1" applyFont="1" applyBorder="1" applyAlignment="1">
      <alignment horizontal="justify" vertical="top"/>
    </xf>
    <xf numFmtId="0" fontId="2" fillId="0" borderId="1" xfId="1" applyFont="1" applyBorder="1" applyAlignment="1">
      <alignment vertical="top"/>
    </xf>
    <xf numFmtId="0" fontId="2" fillId="4" borderId="1" xfId="1" applyFont="1" applyFill="1" applyBorder="1" applyAlignment="1">
      <alignment horizontal="justify" vertical="top" wrapText="1"/>
    </xf>
    <xf numFmtId="164" fontId="2" fillId="4" borderId="1" xfId="50" applyFont="1" applyFill="1" applyBorder="1" applyAlignment="1">
      <alignment vertical="center"/>
    </xf>
    <xf numFmtId="3" fontId="2" fillId="4" borderId="1" xfId="50" applyNumberFormat="1" applyFont="1" applyFill="1" applyBorder="1" applyAlignment="1">
      <alignment horizontal="center" vertical="center"/>
    </xf>
    <xf numFmtId="0" fontId="1" fillId="3" borderId="1" xfId="1" applyFont="1" applyFill="1" applyBorder="1" applyAlignment="1">
      <alignment horizontal="center" vertical="center" wrapText="1"/>
    </xf>
    <xf numFmtId="0" fontId="3" fillId="0" borderId="1" xfId="1" applyBorder="1" applyAlignment="1">
      <alignment horizontal="center" vertical="center"/>
    </xf>
    <xf numFmtId="0" fontId="3" fillId="0" borderId="1" xfId="1" applyBorder="1"/>
    <xf numFmtId="0" fontId="17" fillId="0" borderId="1" xfId="1" quotePrefix="1" applyFont="1" applyBorder="1" applyAlignment="1">
      <alignment horizontal="center" vertical="center"/>
    </xf>
    <xf numFmtId="0" fontId="17" fillId="0" borderId="1" xfId="1" applyFont="1" applyBorder="1" applyAlignment="1">
      <alignment horizontal="left" vertical="top" wrapText="1"/>
    </xf>
    <xf numFmtId="0" fontId="18" fillId="0" borderId="1" xfId="1" applyFont="1" applyBorder="1" applyAlignment="1">
      <alignment horizontal="center" vertical="center"/>
    </xf>
    <xf numFmtId="0" fontId="3" fillId="0" borderId="0" xfId="1" applyAlignment="1">
      <alignment horizontal="center" vertical="center"/>
    </xf>
    <xf numFmtId="15" fontId="12" fillId="5" borderId="1" xfId="1" applyNumberFormat="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3" fillId="6" borderId="1" xfId="1" applyFont="1" applyFill="1" applyBorder="1" applyAlignment="1">
      <alignment horizontal="center" vertical="center" wrapText="1"/>
    </xf>
    <xf numFmtId="0" fontId="1" fillId="0" borderId="1" xfId="1" applyFont="1" applyBorder="1" applyAlignment="1">
      <alignment horizontal="center" vertical="center" wrapText="1"/>
    </xf>
    <xf numFmtId="0" fontId="1" fillId="3" borderId="1" xfId="1" applyFont="1" applyFill="1" applyBorder="1" applyAlignment="1">
      <alignment horizontal="left" wrapText="1"/>
    </xf>
    <xf numFmtId="1" fontId="15" fillId="7" borderId="1" xfId="1" applyNumberFormat="1" applyFont="1" applyFill="1" applyBorder="1" applyAlignment="1">
      <alignment horizontal="center" vertical="center" wrapText="1"/>
    </xf>
    <xf numFmtId="2" fontId="1" fillId="3" borderId="1" xfId="1" applyNumberFormat="1" applyFont="1" applyFill="1" applyBorder="1" applyAlignment="1">
      <alignment horizontal="center" vertical="center" wrapText="1"/>
    </xf>
    <xf numFmtId="0" fontId="15" fillId="0" borderId="1" xfId="1" applyFont="1" applyBorder="1" applyAlignment="1">
      <alignment wrapText="1"/>
    </xf>
    <xf numFmtId="0" fontId="1" fillId="0" borderId="1" xfId="1" applyFont="1" applyBorder="1" applyAlignment="1">
      <alignment horizontal="left" wrapText="1"/>
    </xf>
    <xf numFmtId="167" fontId="2" fillId="4" borderId="1" xfId="50" applyNumberFormat="1" applyFont="1" applyFill="1" applyBorder="1" applyAlignment="1">
      <alignment horizontal="center" vertical="center" wrapText="1"/>
    </xf>
    <xf numFmtId="0" fontId="3" fillId="0" borderId="1" xfId="1" applyBorder="1" applyAlignment="1">
      <alignment wrapText="1"/>
    </xf>
    <xf numFmtId="0" fontId="3" fillId="0" borderId="0" xfId="1" applyAlignment="1">
      <alignment wrapText="1"/>
    </xf>
    <xf numFmtId="0" fontId="20" fillId="0" borderId="0" xfId="1" applyFont="1"/>
    <xf numFmtId="0" fontId="21" fillId="9" borderId="1" xfId="1" applyFont="1" applyFill="1" applyBorder="1" applyAlignment="1">
      <alignment horizontal="center" vertical="center"/>
    </xf>
    <xf numFmtId="0" fontId="22" fillId="0" borderId="0" xfId="1" applyFont="1"/>
    <xf numFmtId="0" fontId="21" fillId="8" borderId="1" xfId="1" applyFont="1" applyFill="1" applyBorder="1" applyAlignment="1">
      <alignment horizontal="center" vertical="center"/>
    </xf>
    <xf numFmtId="0" fontId="23" fillId="0" borderId="0" xfId="1" applyFont="1"/>
    <xf numFmtId="0" fontId="24" fillId="3" borderId="1" xfId="1" applyFont="1" applyFill="1" applyBorder="1" applyAlignment="1">
      <alignment horizontal="center" vertical="center"/>
    </xf>
    <xf numFmtId="0" fontId="25" fillId="3" borderId="1" xfId="1" applyFont="1" applyFill="1" applyBorder="1" applyAlignment="1">
      <alignment horizontal="center" vertical="center"/>
    </xf>
    <xf numFmtId="2" fontId="24" fillId="3" borderId="1" xfId="1" applyNumberFormat="1" applyFont="1" applyFill="1" applyBorder="1" applyAlignment="1">
      <alignment horizontal="center" vertical="center" wrapText="1"/>
    </xf>
    <xf numFmtId="15" fontId="12" fillId="10" borderId="1" xfId="1" applyNumberFormat="1" applyFont="1" applyFill="1" applyBorder="1" applyAlignment="1">
      <alignment horizontal="center" vertical="center" wrapText="1"/>
    </xf>
    <xf numFmtId="0" fontId="12" fillId="10"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 fillId="10" borderId="1" xfId="1" applyFont="1" applyFill="1" applyBorder="1" applyAlignment="1">
      <alignment horizontal="center" wrapText="1"/>
    </xf>
    <xf numFmtId="0" fontId="1" fillId="10" borderId="1" xfId="1" applyFont="1" applyFill="1" applyBorder="1" applyAlignment="1">
      <alignment horizontal="center" vertical="center" wrapText="1"/>
    </xf>
    <xf numFmtId="0" fontId="1" fillId="10" borderId="1" xfId="1" applyFont="1" applyFill="1" applyBorder="1" applyAlignment="1">
      <alignment horizontal="left" wrapText="1"/>
    </xf>
    <xf numFmtId="0" fontId="2" fillId="10" borderId="1" xfId="1" applyFont="1" applyFill="1" applyBorder="1" applyAlignment="1">
      <alignment horizontal="center" vertical="center" wrapText="1"/>
    </xf>
    <xf numFmtId="1" fontId="15" fillId="12" borderId="1" xfId="1" applyNumberFormat="1" applyFont="1" applyFill="1" applyBorder="1" applyAlignment="1">
      <alignment horizontal="center" vertical="center" wrapText="1"/>
    </xf>
    <xf numFmtId="1" fontId="15" fillId="10" borderId="1" xfId="1" applyNumberFormat="1" applyFont="1" applyFill="1" applyBorder="1" applyAlignment="1">
      <alignment horizontal="center" vertical="center" wrapText="1"/>
    </xf>
    <xf numFmtId="2" fontId="1" fillId="10" borderId="1" xfId="1" applyNumberFormat="1" applyFont="1" applyFill="1" applyBorder="1" applyAlignment="1">
      <alignment horizontal="center" vertical="center" wrapText="1"/>
    </xf>
    <xf numFmtId="0" fontId="15" fillId="10" borderId="1" xfId="1" applyFont="1" applyFill="1" applyBorder="1" applyAlignment="1">
      <alignment wrapText="1"/>
    </xf>
    <xf numFmtId="0" fontId="3" fillId="10" borderId="1" xfId="1" applyFill="1" applyBorder="1" applyAlignment="1">
      <alignment wrapText="1"/>
    </xf>
    <xf numFmtId="2" fontId="24" fillId="10" borderId="1" xfId="1" applyNumberFormat="1" applyFont="1" applyFill="1" applyBorder="1" applyAlignment="1">
      <alignment horizontal="center" vertical="center" wrapText="1"/>
    </xf>
    <xf numFmtId="0" fontId="3" fillId="10" borderId="0" xfId="1" applyFill="1" applyAlignment="1">
      <alignment wrapText="1"/>
    </xf>
    <xf numFmtId="1" fontId="2" fillId="10" borderId="1" xfId="1" applyNumberFormat="1" applyFont="1" applyFill="1" applyBorder="1" applyAlignment="1">
      <alignment horizontal="center" vertical="center" wrapText="1"/>
    </xf>
    <xf numFmtId="0" fontId="26" fillId="0" borderId="0" xfId="0" applyFont="1" applyAlignment="1">
      <alignment horizontal="center" vertical="center"/>
    </xf>
    <xf numFmtId="168" fontId="26" fillId="0" borderId="1" xfId="51" applyNumberFormat="1" applyFont="1" applyBorder="1" applyAlignment="1">
      <alignment horizontal="center" vertical="center"/>
    </xf>
    <xf numFmtId="0" fontId="19" fillId="4" borderId="0" xfId="0" applyFont="1" applyFill="1" applyAlignment="1">
      <alignment horizontal="center" vertical="center"/>
    </xf>
    <xf numFmtId="9" fontId="19" fillId="0" borderId="0" xfId="52" applyFont="1" applyBorder="1" applyAlignment="1">
      <alignment horizontal="center" vertical="center"/>
    </xf>
    <xf numFmtId="168" fontId="19" fillId="13" borderId="12" xfId="51" applyNumberFormat="1" applyFont="1" applyFill="1" applyBorder="1" applyAlignment="1">
      <alignment horizontal="center" vertical="center"/>
    </xf>
    <xf numFmtId="168" fontId="19" fillId="13" borderId="13" xfId="0" applyNumberFormat="1" applyFont="1" applyFill="1" applyBorder="1" applyAlignment="1">
      <alignment horizontal="center" vertical="center"/>
    </xf>
    <xf numFmtId="0" fontId="26" fillId="13" borderId="9" xfId="0" applyFont="1" applyFill="1" applyBorder="1" applyAlignment="1">
      <alignment horizontal="center" vertical="center"/>
    </xf>
    <xf numFmtId="0" fontId="19" fillId="13" borderId="1" xfId="0" applyFont="1" applyFill="1" applyBorder="1" applyAlignment="1">
      <alignment horizontal="center" vertical="center"/>
    </xf>
    <xf numFmtId="0" fontId="19" fillId="13" borderId="10" xfId="0" applyFont="1" applyFill="1" applyBorder="1" applyAlignment="1">
      <alignment horizontal="center" vertical="center"/>
    </xf>
    <xf numFmtId="0" fontId="0" fillId="0" borderId="1" xfId="1" applyFont="1" applyBorder="1" applyAlignment="1">
      <alignment horizontal="justify" vertical="top" wrapText="1"/>
    </xf>
    <xf numFmtId="0" fontId="27" fillId="13" borderId="1" xfId="0" applyFont="1" applyFill="1" applyBorder="1" applyAlignment="1">
      <alignment horizontal="center" vertical="center"/>
    </xf>
    <xf numFmtId="0" fontId="26" fillId="0" borderId="9" xfId="0" applyFont="1" applyBorder="1" applyAlignment="1">
      <alignment horizontal="left" vertical="center"/>
    </xf>
    <xf numFmtId="0" fontId="19" fillId="13" borderId="11" xfId="0" applyFont="1" applyFill="1" applyBorder="1" applyAlignment="1">
      <alignment horizontal="left" vertical="center"/>
    </xf>
    <xf numFmtId="168" fontId="28" fillId="0" borderId="10" xfId="51" applyNumberFormat="1" applyFont="1" applyBorder="1" applyAlignment="1">
      <alignment horizontal="center" vertical="center"/>
    </xf>
    <xf numFmtId="168" fontId="29" fillId="0" borderId="10" xfId="51" applyNumberFormat="1" applyFont="1" applyBorder="1" applyAlignment="1">
      <alignment horizontal="center" vertical="center"/>
    </xf>
    <xf numFmtId="168" fontId="26" fillId="2" borderId="1" xfId="51" applyNumberFormat="1" applyFont="1" applyFill="1" applyBorder="1" applyAlignment="1">
      <alignment horizontal="center" vertical="center"/>
    </xf>
    <xf numFmtId="168" fontId="28" fillId="0" borderId="1" xfId="51" applyNumberFormat="1" applyFont="1" applyBorder="1" applyAlignment="1">
      <alignment horizontal="center" vertical="center"/>
    </xf>
    <xf numFmtId="168" fontId="19" fillId="14" borderId="4" xfId="51" applyNumberFormat="1" applyFont="1" applyFill="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2" fillId="5" borderId="2" xfId="1" applyFont="1" applyFill="1" applyBorder="1" applyAlignment="1">
      <alignment horizontal="center" vertical="center"/>
    </xf>
    <xf numFmtId="0" fontId="12" fillId="5" borderId="3" xfId="1" applyFont="1" applyFill="1" applyBorder="1" applyAlignment="1">
      <alignment horizontal="center" vertical="center"/>
    </xf>
    <xf numFmtId="0" fontId="13" fillId="6" borderId="1" xfId="1" applyFont="1" applyFill="1" applyBorder="1" applyAlignment="1">
      <alignment horizontal="center" vertical="center"/>
    </xf>
    <xf numFmtId="0" fontId="1" fillId="0" borderId="1" xfId="1" applyFont="1" applyBorder="1" applyAlignment="1">
      <alignment horizontal="center" vertical="center"/>
    </xf>
    <xf numFmtId="0" fontId="1" fillId="0" borderId="1" xfId="1" applyFont="1" applyBorder="1" applyAlignment="1">
      <alignment horizontal="center" wrapText="1"/>
    </xf>
    <xf numFmtId="0" fontId="17" fillId="0" borderId="1" xfId="1" applyFont="1" applyBorder="1" applyAlignment="1">
      <alignment horizontal="left" vertical="top" wrapText="1"/>
    </xf>
    <xf numFmtId="0" fontId="21" fillId="8" borderId="2" xfId="1" applyFont="1" applyFill="1" applyBorder="1" applyAlignment="1">
      <alignment horizontal="center" vertical="center" wrapText="1"/>
    </xf>
    <xf numFmtId="0" fontId="21" fillId="8" borderId="3" xfId="1" applyFont="1" applyFill="1" applyBorder="1" applyAlignment="1">
      <alignment horizontal="center" vertical="center" wrapText="1"/>
    </xf>
    <xf numFmtId="0" fontId="18" fillId="0" borderId="1" xfId="1" applyFont="1" applyBorder="1" applyAlignment="1">
      <alignment horizontal="left" wrapText="1"/>
    </xf>
    <xf numFmtId="0" fontId="16" fillId="0" borderId="1" xfId="1" applyFont="1" applyBorder="1" applyAlignment="1">
      <alignment horizontal="left" wrapText="1"/>
    </xf>
  </cellXfs>
  <cellStyles count="54">
    <cellStyle name="Comma" xfId="51" builtinId="3"/>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Comma 77" xfId="53"/>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Percent" xfId="52" builtinId="5"/>
    <cellStyle name="Style 1" xfId="46"/>
  </cellStyles>
  <dxfs count="0"/>
  <tableStyles count="0" defaultTableStyle="TableStyleMedium2" defaultPivotStyle="PivotStyleLight16"/>
  <colors>
    <mruColors>
      <color rgb="FFFDD3C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1"/>
  <sheetViews>
    <sheetView topLeftCell="B1" workbookViewId="0">
      <selection activeCell="J16" sqref="J16"/>
    </sheetView>
  </sheetViews>
  <sheetFormatPr defaultRowHeight="15.75"/>
  <cols>
    <col min="1" max="2" width="9.140625" style="66"/>
    <col min="3" max="3" width="32.42578125" style="66" customWidth="1"/>
    <col min="4" max="8" width="15.28515625" style="66" customWidth="1"/>
    <col min="9" max="9" width="16.5703125" style="66" bestFit="1" customWidth="1"/>
    <col min="10" max="10" width="15.28515625" style="66" customWidth="1"/>
    <col min="11" max="11" width="14.28515625" style="66" bestFit="1" customWidth="1"/>
    <col min="12" max="12" width="14.42578125" style="66" customWidth="1"/>
    <col min="13" max="16384" width="9.140625" style="66"/>
  </cols>
  <sheetData>
    <row r="1" spans="3:12" ht="16.5" thickBot="1"/>
    <row r="2" spans="3:12">
      <c r="C2" s="84" t="s">
        <v>72</v>
      </c>
      <c r="D2" s="85"/>
      <c r="E2" s="85"/>
      <c r="F2" s="85"/>
      <c r="G2" s="85"/>
      <c r="H2" s="85"/>
      <c r="I2" s="85"/>
      <c r="J2" s="85"/>
      <c r="K2" s="85"/>
      <c r="L2" s="86"/>
    </row>
    <row r="3" spans="3:12" ht="17.25" customHeight="1">
      <c r="C3" s="72"/>
      <c r="D3" s="73" t="s">
        <v>16</v>
      </c>
      <c r="E3" s="73" t="s">
        <v>21</v>
      </c>
      <c r="F3" s="73" t="s">
        <v>20</v>
      </c>
      <c r="G3" s="76" t="s">
        <v>19</v>
      </c>
      <c r="H3" s="73" t="s">
        <v>18</v>
      </c>
      <c r="I3" s="73" t="s">
        <v>76</v>
      </c>
      <c r="J3" s="76" t="s">
        <v>17</v>
      </c>
      <c r="K3" s="73" t="s">
        <v>65</v>
      </c>
      <c r="L3" s="74" t="s">
        <v>66</v>
      </c>
    </row>
    <row r="4" spans="3:12" ht="21.75" customHeight="1">
      <c r="C4" s="77" t="s">
        <v>68</v>
      </c>
      <c r="D4" s="67" t="e">
        <f>#REF!</f>
        <v>#REF!</v>
      </c>
      <c r="E4" s="67" t="e">
        <f>#REF!</f>
        <v>#REF!</v>
      </c>
      <c r="F4" s="67" t="e">
        <f>#REF!</f>
        <v>#REF!</v>
      </c>
      <c r="G4" s="67" t="e">
        <f>#REF!</f>
        <v>#REF!</v>
      </c>
      <c r="H4" s="67" t="e">
        <f>#REF!</f>
        <v>#REF!</v>
      </c>
      <c r="I4" s="67"/>
      <c r="J4" s="67" t="e">
        <f>#REF!</f>
        <v>#REF!</v>
      </c>
      <c r="K4" s="67">
        <v>4625724</v>
      </c>
      <c r="L4" s="79" t="e">
        <f>#REF!</f>
        <v>#REF!</v>
      </c>
    </row>
    <row r="5" spans="3:12" ht="21.75" customHeight="1">
      <c r="C5" s="77" t="s">
        <v>69</v>
      </c>
      <c r="D5" s="67" t="e">
        <f>'Dhaba-Plumbing'!#REF!</f>
        <v>#REF!</v>
      </c>
      <c r="E5" s="67"/>
      <c r="F5" s="67"/>
      <c r="G5" s="67" t="e">
        <f>'Dhaba-Plumbing'!#REF!</f>
        <v>#REF!</v>
      </c>
      <c r="H5" s="67" t="e">
        <f>'Dhaba-Plumbing'!#REF!</f>
        <v>#REF!</v>
      </c>
      <c r="I5" s="67"/>
      <c r="J5" s="67" t="e">
        <f>'Dhaba-Plumbing'!#REF!</f>
        <v>#REF!</v>
      </c>
      <c r="K5" s="81">
        <v>100875</v>
      </c>
      <c r="L5" s="79" t="e">
        <f>'Dhaba-Plumbing'!#REF!</f>
        <v>#REF!</v>
      </c>
    </row>
    <row r="6" spans="3:12" ht="21.75" customHeight="1">
      <c r="C6" s="77" t="s">
        <v>75</v>
      </c>
      <c r="D6" s="67"/>
      <c r="E6" s="67"/>
      <c r="F6" s="67"/>
      <c r="G6" s="67" t="e">
        <f>#REF!</f>
        <v>#REF!</v>
      </c>
      <c r="H6" s="67"/>
      <c r="I6" s="67" t="e">
        <f>#REF!</f>
        <v>#REF!</v>
      </c>
      <c r="J6" s="67" t="e">
        <f>#REF!</f>
        <v>#REF!</v>
      </c>
      <c r="K6" s="83">
        <v>2759306</v>
      </c>
      <c r="L6" s="80" t="e">
        <f>+MIN(G6:J6)</f>
        <v>#REF!</v>
      </c>
    </row>
    <row r="7" spans="3:12" ht="21.75" customHeight="1">
      <c r="C7" s="77" t="s">
        <v>74</v>
      </c>
      <c r="D7" s="67"/>
      <c r="E7" s="67"/>
      <c r="F7" s="67"/>
      <c r="G7" s="82" t="e">
        <f>#REF!</f>
        <v>#REF!</v>
      </c>
      <c r="H7" s="82"/>
      <c r="I7" s="82" t="e">
        <f>#REF!</f>
        <v>#REF!</v>
      </c>
      <c r="J7" s="82" t="e">
        <f>#REF!</f>
        <v>#REF!</v>
      </c>
      <c r="K7" s="82">
        <v>955420</v>
      </c>
      <c r="L7" s="80" t="e">
        <f>+MIN(G7:J7)</f>
        <v>#REF!</v>
      </c>
    </row>
    <row r="8" spans="3:12" ht="21.75" customHeight="1">
      <c r="C8" s="77" t="s">
        <v>70</v>
      </c>
      <c r="D8" s="67" t="e">
        <f>#REF!</f>
        <v>#REF!</v>
      </c>
      <c r="E8" s="67"/>
      <c r="F8" s="67"/>
      <c r="G8" s="67" t="e">
        <f>#REF!</f>
        <v>#REF!</v>
      </c>
      <c r="H8" s="67" t="e">
        <f>#REF!</f>
        <v>#REF!</v>
      </c>
      <c r="I8" s="67"/>
      <c r="J8" s="67" t="e">
        <f>#REF!</f>
        <v>#REF!</v>
      </c>
      <c r="K8" s="67">
        <v>1497792</v>
      </c>
      <c r="L8" s="79" t="e">
        <f>#REF!</f>
        <v>#REF!</v>
      </c>
    </row>
    <row r="9" spans="3:12" ht="21.75" customHeight="1">
      <c r="C9" s="77" t="s">
        <v>71</v>
      </c>
      <c r="D9" s="67" t="e">
        <f>#REF!</f>
        <v>#REF!</v>
      </c>
      <c r="E9" s="67"/>
      <c r="F9" s="67"/>
      <c r="G9" s="67" t="e">
        <f>#REF!</f>
        <v>#REF!</v>
      </c>
      <c r="H9" s="67" t="e">
        <f>#REF!</f>
        <v>#REF!</v>
      </c>
      <c r="I9" s="67"/>
      <c r="J9" s="67" t="e">
        <f>#REF!</f>
        <v>#REF!</v>
      </c>
      <c r="K9" s="67">
        <v>85355</v>
      </c>
      <c r="L9" s="79" t="e">
        <f>#REF!</f>
        <v>#REF!</v>
      </c>
    </row>
    <row r="10" spans="3:12" s="68" customFormat="1" ht="18.75" customHeight="1" thickBot="1">
      <c r="C10" s="78"/>
      <c r="D10" s="70" t="e">
        <f>SUM(D4:D9)</f>
        <v>#REF!</v>
      </c>
      <c r="E10" s="70"/>
      <c r="F10" s="70"/>
      <c r="G10" s="70" t="e">
        <f t="shared" ref="G10:L10" si="0">SUM(G4:G9)</f>
        <v>#REF!</v>
      </c>
      <c r="H10" s="70" t="e">
        <f t="shared" si="0"/>
        <v>#REF!</v>
      </c>
      <c r="I10" s="70" t="e">
        <f t="shared" si="0"/>
        <v>#REF!</v>
      </c>
      <c r="J10" s="70" t="e">
        <f t="shared" si="0"/>
        <v>#REF!</v>
      </c>
      <c r="K10" s="70">
        <f t="shared" si="0"/>
        <v>10024472</v>
      </c>
      <c r="L10" s="71" t="e">
        <f t="shared" si="0"/>
        <v>#REF!</v>
      </c>
    </row>
    <row r="11" spans="3:12" ht="18.75" customHeight="1">
      <c r="J11" s="69" t="e">
        <f>(J10-L10)/J10</f>
        <v>#REF!</v>
      </c>
    </row>
  </sheetData>
  <mergeCells count="1">
    <mergeCell ref="C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tabSelected="1" zoomScale="80" zoomScaleNormal="80" workbookViewId="0">
      <selection activeCell="F39" sqref="F39"/>
    </sheetView>
  </sheetViews>
  <sheetFormatPr defaultRowHeight="12.75"/>
  <cols>
    <col min="1" max="1" width="1.7109375" style="3" customWidth="1"/>
    <col min="2" max="2" width="3.7109375" style="30" customWidth="1"/>
    <col min="3" max="3" width="52.85546875" style="3" customWidth="1"/>
    <col min="4" max="5" width="7.7109375" style="3" customWidth="1"/>
    <col min="6" max="7" width="10.42578125" style="42" customWidth="1"/>
    <col min="8" max="8" width="10.42578125" style="64" customWidth="1"/>
    <col min="9" max="239" width="9.140625" style="3"/>
    <col min="240" max="240" width="57.140625" style="3" customWidth="1"/>
    <col min="241" max="241" width="5" style="3" bestFit="1" customWidth="1"/>
    <col min="242" max="242" width="10" style="3" bestFit="1" customWidth="1"/>
    <col min="243" max="243" width="8.42578125" style="3" bestFit="1" customWidth="1"/>
    <col min="244" max="244" width="14.140625" style="3" bestFit="1" customWidth="1"/>
    <col min="245" max="245" width="9.5703125" style="3" bestFit="1" customWidth="1"/>
    <col min="246" max="495" width="9.140625" style="3"/>
    <col min="496" max="496" width="57.140625" style="3" customWidth="1"/>
    <col min="497" max="497" width="5" style="3" bestFit="1" customWidth="1"/>
    <col min="498" max="498" width="10" style="3" bestFit="1" customWidth="1"/>
    <col min="499" max="499" width="8.42578125" style="3" bestFit="1" customWidth="1"/>
    <col min="500" max="500" width="14.140625" style="3" bestFit="1" customWidth="1"/>
    <col min="501" max="501" width="9.5703125" style="3" bestFit="1" customWidth="1"/>
    <col min="502" max="751" width="9.140625" style="3"/>
    <col min="752" max="752" width="57.140625" style="3" customWidth="1"/>
    <col min="753" max="753" width="5" style="3" bestFit="1" customWidth="1"/>
    <col min="754" max="754" width="10" style="3" bestFit="1" customWidth="1"/>
    <col min="755" max="755" width="8.42578125" style="3" bestFit="1" customWidth="1"/>
    <col min="756" max="756" width="14.140625" style="3" bestFit="1" customWidth="1"/>
    <col min="757" max="757" width="9.5703125" style="3" bestFit="1" customWidth="1"/>
    <col min="758" max="1007" width="9.140625" style="3"/>
    <col min="1008" max="1008" width="57.140625" style="3" customWidth="1"/>
    <col min="1009" max="1009" width="5" style="3" bestFit="1" customWidth="1"/>
    <col min="1010" max="1010" width="10" style="3" bestFit="1" customWidth="1"/>
    <col min="1011" max="1011" width="8.42578125" style="3" bestFit="1" customWidth="1"/>
    <col min="1012" max="1012" width="14.140625" style="3" bestFit="1" customWidth="1"/>
    <col min="1013" max="1013" width="9.5703125" style="3" bestFit="1" customWidth="1"/>
    <col min="1014" max="1263" width="9.140625" style="3"/>
    <col min="1264" max="1264" width="57.140625" style="3" customWidth="1"/>
    <col min="1265" max="1265" width="5" style="3" bestFit="1" customWidth="1"/>
    <col min="1266" max="1266" width="10" style="3" bestFit="1" customWidth="1"/>
    <col min="1267" max="1267" width="8.42578125" style="3" bestFit="1" customWidth="1"/>
    <col min="1268" max="1268" width="14.140625" style="3" bestFit="1" customWidth="1"/>
    <col min="1269" max="1269" width="9.5703125" style="3" bestFit="1" customWidth="1"/>
    <col min="1270" max="1519" width="9.140625" style="3"/>
    <col min="1520" max="1520" width="57.140625" style="3" customWidth="1"/>
    <col min="1521" max="1521" width="5" style="3" bestFit="1" customWidth="1"/>
    <col min="1522" max="1522" width="10" style="3" bestFit="1" customWidth="1"/>
    <col min="1523" max="1523" width="8.42578125" style="3" bestFit="1" customWidth="1"/>
    <col min="1524" max="1524" width="14.140625" style="3" bestFit="1" customWidth="1"/>
    <col min="1525" max="1525" width="9.5703125" style="3" bestFit="1" customWidth="1"/>
    <col min="1526" max="1775" width="9.140625" style="3"/>
    <col min="1776" max="1776" width="57.140625" style="3" customWidth="1"/>
    <col min="1777" max="1777" width="5" style="3" bestFit="1" customWidth="1"/>
    <col min="1778" max="1778" width="10" style="3" bestFit="1" customWidth="1"/>
    <col min="1779" max="1779" width="8.42578125" style="3" bestFit="1" customWidth="1"/>
    <col min="1780" max="1780" width="14.140625" style="3" bestFit="1" customWidth="1"/>
    <col min="1781" max="1781" width="9.5703125" style="3" bestFit="1" customWidth="1"/>
    <col min="1782" max="2031" width="9.140625" style="3"/>
    <col min="2032" max="2032" width="57.140625" style="3" customWidth="1"/>
    <col min="2033" max="2033" width="5" style="3" bestFit="1" customWidth="1"/>
    <col min="2034" max="2034" width="10" style="3" bestFit="1" customWidth="1"/>
    <col min="2035" max="2035" width="8.42578125" style="3" bestFit="1" customWidth="1"/>
    <col min="2036" max="2036" width="14.140625" style="3" bestFit="1" customWidth="1"/>
    <col min="2037" max="2037" width="9.5703125" style="3" bestFit="1" customWidth="1"/>
    <col min="2038" max="2287" width="9.140625" style="3"/>
    <col min="2288" max="2288" width="57.140625" style="3" customWidth="1"/>
    <col min="2289" max="2289" width="5" style="3" bestFit="1" customWidth="1"/>
    <col min="2290" max="2290" width="10" style="3" bestFit="1" customWidth="1"/>
    <col min="2291" max="2291" width="8.42578125" style="3" bestFit="1" customWidth="1"/>
    <col min="2292" max="2292" width="14.140625" style="3" bestFit="1" customWidth="1"/>
    <col min="2293" max="2293" width="9.5703125" style="3" bestFit="1" customWidth="1"/>
    <col min="2294" max="2543" width="9.140625" style="3"/>
    <col min="2544" max="2544" width="57.140625" style="3" customWidth="1"/>
    <col min="2545" max="2545" width="5" style="3" bestFit="1" customWidth="1"/>
    <col min="2546" max="2546" width="10" style="3" bestFit="1" customWidth="1"/>
    <col min="2547" max="2547" width="8.42578125" style="3" bestFit="1" customWidth="1"/>
    <col min="2548" max="2548" width="14.140625" style="3" bestFit="1" customWidth="1"/>
    <col min="2549" max="2549" width="9.5703125" style="3" bestFit="1" customWidth="1"/>
    <col min="2550" max="2799" width="9.140625" style="3"/>
    <col min="2800" max="2800" width="57.140625" style="3" customWidth="1"/>
    <col min="2801" max="2801" width="5" style="3" bestFit="1" customWidth="1"/>
    <col min="2802" max="2802" width="10" style="3" bestFit="1" customWidth="1"/>
    <col min="2803" max="2803" width="8.42578125" style="3" bestFit="1" customWidth="1"/>
    <col min="2804" max="2804" width="14.140625" style="3" bestFit="1" customWidth="1"/>
    <col min="2805" max="2805" width="9.5703125" style="3" bestFit="1" customWidth="1"/>
    <col min="2806" max="3055" width="9.140625" style="3"/>
    <col min="3056" max="3056" width="57.140625" style="3" customWidth="1"/>
    <col min="3057" max="3057" width="5" style="3" bestFit="1" customWidth="1"/>
    <col min="3058" max="3058" width="10" style="3" bestFit="1" customWidth="1"/>
    <col min="3059" max="3059" width="8.42578125" style="3" bestFit="1" customWidth="1"/>
    <col min="3060" max="3060" width="14.140625" style="3" bestFit="1" customWidth="1"/>
    <col min="3061" max="3061" width="9.5703125" style="3" bestFit="1" customWidth="1"/>
    <col min="3062" max="3311" width="9.140625" style="3"/>
    <col min="3312" max="3312" width="57.140625" style="3" customWidth="1"/>
    <col min="3313" max="3313" width="5" style="3" bestFit="1" customWidth="1"/>
    <col min="3314" max="3314" width="10" style="3" bestFit="1" customWidth="1"/>
    <col min="3315" max="3315" width="8.42578125" style="3" bestFit="1" customWidth="1"/>
    <col min="3316" max="3316" width="14.140625" style="3" bestFit="1" customWidth="1"/>
    <col min="3317" max="3317" width="9.5703125" style="3" bestFit="1" customWidth="1"/>
    <col min="3318" max="3567" width="9.140625" style="3"/>
    <col min="3568" max="3568" width="57.140625" style="3" customWidth="1"/>
    <col min="3569" max="3569" width="5" style="3" bestFit="1" customWidth="1"/>
    <col min="3570" max="3570" width="10" style="3" bestFit="1" customWidth="1"/>
    <col min="3571" max="3571" width="8.42578125" style="3" bestFit="1" customWidth="1"/>
    <col min="3572" max="3572" width="14.140625" style="3" bestFit="1" customWidth="1"/>
    <col min="3573" max="3573" width="9.5703125" style="3" bestFit="1" customWidth="1"/>
    <col min="3574" max="3823" width="9.140625" style="3"/>
    <col min="3824" max="3824" width="57.140625" style="3" customWidth="1"/>
    <col min="3825" max="3825" width="5" style="3" bestFit="1" customWidth="1"/>
    <col min="3826" max="3826" width="10" style="3" bestFit="1" customWidth="1"/>
    <col min="3827" max="3827" width="8.42578125" style="3" bestFit="1" customWidth="1"/>
    <col min="3828" max="3828" width="14.140625" style="3" bestFit="1" customWidth="1"/>
    <col min="3829" max="3829" width="9.5703125" style="3" bestFit="1" customWidth="1"/>
    <col min="3830" max="4079" width="9.140625" style="3"/>
    <col min="4080" max="4080" width="57.140625" style="3" customWidth="1"/>
    <col min="4081" max="4081" width="5" style="3" bestFit="1" customWidth="1"/>
    <col min="4082" max="4082" width="10" style="3" bestFit="1" customWidth="1"/>
    <col min="4083" max="4083" width="8.42578125" style="3" bestFit="1" customWidth="1"/>
    <col min="4084" max="4084" width="14.140625" style="3" bestFit="1" customWidth="1"/>
    <col min="4085" max="4085" width="9.5703125" style="3" bestFit="1" customWidth="1"/>
    <col min="4086" max="4335" width="9.140625" style="3"/>
    <col min="4336" max="4336" width="57.140625" style="3" customWidth="1"/>
    <col min="4337" max="4337" width="5" style="3" bestFit="1" customWidth="1"/>
    <col min="4338" max="4338" width="10" style="3" bestFit="1" customWidth="1"/>
    <col min="4339" max="4339" width="8.42578125" style="3" bestFit="1" customWidth="1"/>
    <col min="4340" max="4340" width="14.140625" style="3" bestFit="1" customWidth="1"/>
    <col min="4341" max="4341" width="9.5703125" style="3" bestFit="1" customWidth="1"/>
    <col min="4342" max="4591" width="9.140625" style="3"/>
    <col min="4592" max="4592" width="57.140625" style="3" customWidth="1"/>
    <col min="4593" max="4593" width="5" style="3" bestFit="1" customWidth="1"/>
    <col min="4594" max="4594" width="10" style="3" bestFit="1" customWidth="1"/>
    <col min="4595" max="4595" width="8.42578125" style="3" bestFit="1" customWidth="1"/>
    <col min="4596" max="4596" width="14.140625" style="3" bestFit="1" customWidth="1"/>
    <col min="4597" max="4597" width="9.5703125" style="3" bestFit="1" customWidth="1"/>
    <col min="4598" max="4847" width="9.140625" style="3"/>
    <col min="4848" max="4848" width="57.140625" style="3" customWidth="1"/>
    <col min="4849" max="4849" width="5" style="3" bestFit="1" customWidth="1"/>
    <col min="4850" max="4850" width="10" style="3" bestFit="1" customWidth="1"/>
    <col min="4851" max="4851" width="8.42578125" style="3" bestFit="1" customWidth="1"/>
    <col min="4852" max="4852" width="14.140625" style="3" bestFit="1" customWidth="1"/>
    <col min="4853" max="4853" width="9.5703125" style="3" bestFit="1" customWidth="1"/>
    <col min="4854" max="5103" width="9.140625" style="3"/>
    <col min="5104" max="5104" width="57.140625" style="3" customWidth="1"/>
    <col min="5105" max="5105" width="5" style="3" bestFit="1" customWidth="1"/>
    <col min="5106" max="5106" width="10" style="3" bestFit="1" customWidth="1"/>
    <col min="5107" max="5107" width="8.42578125" style="3" bestFit="1" customWidth="1"/>
    <col min="5108" max="5108" width="14.140625" style="3" bestFit="1" customWidth="1"/>
    <col min="5109" max="5109" width="9.5703125" style="3" bestFit="1" customWidth="1"/>
    <col min="5110" max="5359" width="9.140625" style="3"/>
    <col min="5360" max="5360" width="57.140625" style="3" customWidth="1"/>
    <col min="5361" max="5361" width="5" style="3" bestFit="1" customWidth="1"/>
    <col min="5362" max="5362" width="10" style="3" bestFit="1" customWidth="1"/>
    <col min="5363" max="5363" width="8.42578125" style="3" bestFit="1" customWidth="1"/>
    <col min="5364" max="5364" width="14.140625" style="3" bestFit="1" customWidth="1"/>
    <col min="5365" max="5365" width="9.5703125" style="3" bestFit="1" customWidth="1"/>
    <col min="5366" max="5615" width="9.140625" style="3"/>
    <col min="5616" max="5616" width="57.140625" style="3" customWidth="1"/>
    <col min="5617" max="5617" width="5" style="3" bestFit="1" customWidth="1"/>
    <col min="5618" max="5618" width="10" style="3" bestFit="1" customWidth="1"/>
    <col min="5619" max="5619" width="8.42578125" style="3" bestFit="1" customWidth="1"/>
    <col min="5620" max="5620" width="14.140625" style="3" bestFit="1" customWidth="1"/>
    <col min="5621" max="5621" width="9.5703125" style="3" bestFit="1" customWidth="1"/>
    <col min="5622" max="5871" width="9.140625" style="3"/>
    <col min="5872" max="5872" width="57.140625" style="3" customWidth="1"/>
    <col min="5873" max="5873" width="5" style="3" bestFit="1" customWidth="1"/>
    <col min="5874" max="5874" width="10" style="3" bestFit="1" customWidth="1"/>
    <col min="5875" max="5875" width="8.42578125" style="3" bestFit="1" customWidth="1"/>
    <col min="5876" max="5876" width="14.140625" style="3" bestFit="1" customWidth="1"/>
    <col min="5877" max="5877" width="9.5703125" style="3" bestFit="1" customWidth="1"/>
    <col min="5878" max="6127" width="9.140625" style="3"/>
    <col min="6128" max="6128" width="57.140625" style="3" customWidth="1"/>
    <col min="6129" max="6129" width="5" style="3" bestFit="1" customWidth="1"/>
    <col min="6130" max="6130" width="10" style="3" bestFit="1" customWidth="1"/>
    <col min="6131" max="6131" width="8.42578125" style="3" bestFit="1" customWidth="1"/>
    <col min="6132" max="6132" width="14.140625" style="3" bestFit="1" customWidth="1"/>
    <col min="6133" max="6133" width="9.5703125" style="3" bestFit="1" customWidth="1"/>
    <col min="6134" max="6383" width="9.140625" style="3"/>
    <col min="6384" max="6384" width="57.140625" style="3" customWidth="1"/>
    <col min="6385" max="6385" width="5" style="3" bestFit="1" customWidth="1"/>
    <col min="6386" max="6386" width="10" style="3" bestFit="1" customWidth="1"/>
    <col min="6387" max="6387" width="8.42578125" style="3" bestFit="1" customWidth="1"/>
    <col min="6388" max="6388" width="14.140625" style="3" bestFit="1" customWidth="1"/>
    <col min="6389" max="6389" width="9.5703125" style="3" bestFit="1" customWidth="1"/>
    <col min="6390" max="6639" width="9.140625" style="3"/>
    <col min="6640" max="6640" width="57.140625" style="3" customWidth="1"/>
    <col min="6641" max="6641" width="5" style="3" bestFit="1" customWidth="1"/>
    <col min="6642" max="6642" width="10" style="3" bestFit="1" customWidth="1"/>
    <col min="6643" max="6643" width="8.42578125" style="3" bestFit="1" customWidth="1"/>
    <col min="6644" max="6644" width="14.140625" style="3" bestFit="1" customWidth="1"/>
    <col min="6645" max="6645" width="9.5703125" style="3" bestFit="1" customWidth="1"/>
    <col min="6646" max="6895" width="9.140625" style="3"/>
    <col min="6896" max="6896" width="57.140625" style="3" customWidth="1"/>
    <col min="6897" max="6897" width="5" style="3" bestFit="1" customWidth="1"/>
    <col min="6898" max="6898" width="10" style="3" bestFit="1" customWidth="1"/>
    <col min="6899" max="6899" width="8.42578125" style="3" bestFit="1" customWidth="1"/>
    <col min="6900" max="6900" width="14.140625" style="3" bestFit="1" customWidth="1"/>
    <col min="6901" max="6901" width="9.5703125" style="3" bestFit="1" customWidth="1"/>
    <col min="6902" max="7151" width="9.140625" style="3"/>
    <col min="7152" max="7152" width="57.140625" style="3" customWidth="1"/>
    <col min="7153" max="7153" width="5" style="3" bestFit="1" customWidth="1"/>
    <col min="7154" max="7154" width="10" style="3" bestFit="1" customWidth="1"/>
    <col min="7155" max="7155" width="8.42578125" style="3" bestFit="1" customWidth="1"/>
    <col min="7156" max="7156" width="14.140625" style="3" bestFit="1" customWidth="1"/>
    <col min="7157" max="7157" width="9.5703125" style="3" bestFit="1" customWidth="1"/>
    <col min="7158" max="7407" width="9.140625" style="3"/>
    <col min="7408" max="7408" width="57.140625" style="3" customWidth="1"/>
    <col min="7409" max="7409" width="5" style="3" bestFit="1" customWidth="1"/>
    <col min="7410" max="7410" width="10" style="3" bestFit="1" customWidth="1"/>
    <col min="7411" max="7411" width="8.42578125" style="3" bestFit="1" customWidth="1"/>
    <col min="7412" max="7412" width="14.140625" style="3" bestFit="1" customWidth="1"/>
    <col min="7413" max="7413" width="9.5703125" style="3" bestFit="1" customWidth="1"/>
    <col min="7414" max="7663" width="9.140625" style="3"/>
    <col min="7664" max="7664" width="57.140625" style="3" customWidth="1"/>
    <col min="7665" max="7665" width="5" style="3" bestFit="1" customWidth="1"/>
    <col min="7666" max="7666" width="10" style="3" bestFit="1" customWidth="1"/>
    <col min="7667" max="7667" width="8.42578125" style="3" bestFit="1" customWidth="1"/>
    <col min="7668" max="7668" width="14.140625" style="3" bestFit="1" customWidth="1"/>
    <col min="7669" max="7669" width="9.5703125" style="3" bestFit="1" customWidth="1"/>
    <col min="7670" max="7919" width="9.140625" style="3"/>
    <col min="7920" max="7920" width="57.140625" style="3" customWidth="1"/>
    <col min="7921" max="7921" width="5" style="3" bestFit="1" customWidth="1"/>
    <col min="7922" max="7922" width="10" style="3" bestFit="1" customWidth="1"/>
    <col min="7923" max="7923" width="8.42578125" style="3" bestFit="1" customWidth="1"/>
    <col min="7924" max="7924" width="14.140625" style="3" bestFit="1" customWidth="1"/>
    <col min="7925" max="7925" width="9.5703125" style="3" bestFit="1" customWidth="1"/>
    <col min="7926" max="8175" width="9.140625" style="3"/>
    <col min="8176" max="8176" width="57.140625" style="3" customWidth="1"/>
    <col min="8177" max="8177" width="5" style="3" bestFit="1" customWidth="1"/>
    <col min="8178" max="8178" width="10" style="3" bestFit="1" customWidth="1"/>
    <col min="8179" max="8179" width="8.42578125" style="3" bestFit="1" customWidth="1"/>
    <col min="8180" max="8180" width="14.140625" style="3" bestFit="1" customWidth="1"/>
    <col min="8181" max="8181" width="9.5703125" style="3" bestFit="1" customWidth="1"/>
    <col min="8182" max="8431" width="9.140625" style="3"/>
    <col min="8432" max="8432" width="57.140625" style="3" customWidth="1"/>
    <col min="8433" max="8433" width="5" style="3" bestFit="1" customWidth="1"/>
    <col min="8434" max="8434" width="10" style="3" bestFit="1" customWidth="1"/>
    <col min="8435" max="8435" width="8.42578125" style="3" bestFit="1" customWidth="1"/>
    <col min="8436" max="8436" width="14.140625" style="3" bestFit="1" customWidth="1"/>
    <col min="8437" max="8437" width="9.5703125" style="3" bestFit="1" customWidth="1"/>
    <col min="8438" max="8687" width="9.140625" style="3"/>
    <col min="8688" max="8688" width="57.140625" style="3" customWidth="1"/>
    <col min="8689" max="8689" width="5" style="3" bestFit="1" customWidth="1"/>
    <col min="8690" max="8690" width="10" style="3" bestFit="1" customWidth="1"/>
    <col min="8691" max="8691" width="8.42578125" style="3" bestFit="1" customWidth="1"/>
    <col min="8692" max="8692" width="14.140625" style="3" bestFit="1" customWidth="1"/>
    <col min="8693" max="8693" width="9.5703125" style="3" bestFit="1" customWidth="1"/>
    <col min="8694" max="8943" width="9.140625" style="3"/>
    <col min="8944" max="8944" width="57.140625" style="3" customWidth="1"/>
    <col min="8945" max="8945" width="5" style="3" bestFit="1" customWidth="1"/>
    <col min="8946" max="8946" width="10" style="3" bestFit="1" customWidth="1"/>
    <col min="8947" max="8947" width="8.42578125" style="3" bestFit="1" customWidth="1"/>
    <col min="8948" max="8948" width="14.140625" style="3" bestFit="1" customWidth="1"/>
    <col min="8949" max="8949" width="9.5703125" style="3" bestFit="1" customWidth="1"/>
    <col min="8950" max="9199" width="9.140625" style="3"/>
    <col min="9200" max="9200" width="57.140625" style="3" customWidth="1"/>
    <col min="9201" max="9201" width="5" style="3" bestFit="1" customWidth="1"/>
    <col min="9202" max="9202" width="10" style="3" bestFit="1" customWidth="1"/>
    <col min="9203" max="9203" width="8.42578125" style="3" bestFit="1" customWidth="1"/>
    <col min="9204" max="9204" width="14.140625" style="3" bestFit="1" customWidth="1"/>
    <col min="9205" max="9205" width="9.5703125" style="3" bestFit="1" customWidth="1"/>
    <col min="9206" max="9455" width="9.140625" style="3"/>
    <col min="9456" max="9456" width="57.140625" style="3" customWidth="1"/>
    <col min="9457" max="9457" width="5" style="3" bestFit="1" customWidth="1"/>
    <col min="9458" max="9458" width="10" style="3" bestFit="1" customWidth="1"/>
    <col min="9459" max="9459" width="8.42578125" style="3" bestFit="1" customWidth="1"/>
    <col min="9460" max="9460" width="14.140625" style="3" bestFit="1" customWidth="1"/>
    <col min="9461" max="9461" width="9.5703125" style="3" bestFit="1" customWidth="1"/>
    <col min="9462" max="9711" width="9.140625" style="3"/>
    <col min="9712" max="9712" width="57.140625" style="3" customWidth="1"/>
    <col min="9713" max="9713" width="5" style="3" bestFit="1" customWidth="1"/>
    <col min="9714" max="9714" width="10" style="3" bestFit="1" customWidth="1"/>
    <col min="9715" max="9715" width="8.42578125" style="3" bestFit="1" customWidth="1"/>
    <col min="9716" max="9716" width="14.140625" style="3" bestFit="1" customWidth="1"/>
    <col min="9717" max="9717" width="9.5703125" style="3" bestFit="1" customWidth="1"/>
    <col min="9718" max="9967" width="9.140625" style="3"/>
    <col min="9968" max="9968" width="57.140625" style="3" customWidth="1"/>
    <col min="9969" max="9969" width="5" style="3" bestFit="1" customWidth="1"/>
    <col min="9970" max="9970" width="10" style="3" bestFit="1" customWidth="1"/>
    <col min="9971" max="9971" width="8.42578125" style="3" bestFit="1" customWidth="1"/>
    <col min="9972" max="9972" width="14.140625" style="3" bestFit="1" customWidth="1"/>
    <col min="9973" max="9973" width="9.5703125" style="3" bestFit="1" customWidth="1"/>
    <col min="9974" max="10223" width="9.140625" style="3"/>
    <col min="10224" max="10224" width="57.140625" style="3" customWidth="1"/>
    <col min="10225" max="10225" width="5" style="3" bestFit="1" customWidth="1"/>
    <col min="10226" max="10226" width="10" style="3" bestFit="1" customWidth="1"/>
    <col min="10227" max="10227" width="8.42578125" style="3" bestFit="1" customWidth="1"/>
    <col min="10228" max="10228" width="14.140625" style="3" bestFit="1" customWidth="1"/>
    <col min="10229" max="10229" width="9.5703125" style="3" bestFit="1" customWidth="1"/>
    <col min="10230" max="10479" width="9.140625" style="3"/>
    <col min="10480" max="10480" width="57.140625" style="3" customWidth="1"/>
    <col min="10481" max="10481" width="5" style="3" bestFit="1" customWidth="1"/>
    <col min="10482" max="10482" width="10" style="3" bestFit="1" customWidth="1"/>
    <col min="10483" max="10483" width="8.42578125" style="3" bestFit="1" customWidth="1"/>
    <col min="10484" max="10484" width="14.140625" style="3" bestFit="1" customWidth="1"/>
    <col min="10485" max="10485" width="9.5703125" style="3" bestFit="1" customWidth="1"/>
    <col min="10486" max="10735" width="9.140625" style="3"/>
    <col min="10736" max="10736" width="57.140625" style="3" customWidth="1"/>
    <col min="10737" max="10737" width="5" style="3" bestFit="1" customWidth="1"/>
    <col min="10738" max="10738" width="10" style="3" bestFit="1" customWidth="1"/>
    <col min="10739" max="10739" width="8.42578125" style="3" bestFit="1" customWidth="1"/>
    <col min="10740" max="10740" width="14.140625" style="3" bestFit="1" customWidth="1"/>
    <col min="10741" max="10741" width="9.5703125" style="3" bestFit="1" customWidth="1"/>
    <col min="10742" max="10991" width="9.140625" style="3"/>
    <col min="10992" max="10992" width="57.140625" style="3" customWidth="1"/>
    <col min="10993" max="10993" width="5" style="3" bestFit="1" customWidth="1"/>
    <col min="10994" max="10994" width="10" style="3" bestFit="1" customWidth="1"/>
    <col min="10995" max="10995" width="8.42578125" style="3" bestFit="1" customWidth="1"/>
    <col min="10996" max="10996" width="14.140625" style="3" bestFit="1" customWidth="1"/>
    <col min="10997" max="10997" width="9.5703125" style="3" bestFit="1" customWidth="1"/>
    <col min="10998" max="11247" width="9.140625" style="3"/>
    <col min="11248" max="11248" width="57.140625" style="3" customWidth="1"/>
    <col min="11249" max="11249" width="5" style="3" bestFit="1" customWidth="1"/>
    <col min="11250" max="11250" width="10" style="3" bestFit="1" customWidth="1"/>
    <col min="11251" max="11251" width="8.42578125" style="3" bestFit="1" customWidth="1"/>
    <col min="11252" max="11252" width="14.140625" style="3" bestFit="1" customWidth="1"/>
    <col min="11253" max="11253" width="9.5703125" style="3" bestFit="1" customWidth="1"/>
    <col min="11254" max="11503" width="9.140625" style="3"/>
    <col min="11504" max="11504" width="57.140625" style="3" customWidth="1"/>
    <col min="11505" max="11505" width="5" style="3" bestFit="1" customWidth="1"/>
    <col min="11506" max="11506" width="10" style="3" bestFit="1" customWidth="1"/>
    <col min="11507" max="11507" width="8.42578125" style="3" bestFit="1" customWidth="1"/>
    <col min="11508" max="11508" width="14.140625" style="3" bestFit="1" customWidth="1"/>
    <col min="11509" max="11509" width="9.5703125" style="3" bestFit="1" customWidth="1"/>
    <col min="11510" max="11759" width="9.140625" style="3"/>
    <col min="11760" max="11760" width="57.140625" style="3" customWidth="1"/>
    <col min="11761" max="11761" width="5" style="3" bestFit="1" customWidth="1"/>
    <col min="11762" max="11762" width="10" style="3" bestFit="1" customWidth="1"/>
    <col min="11763" max="11763" width="8.42578125" style="3" bestFit="1" customWidth="1"/>
    <col min="11764" max="11764" width="14.140625" style="3" bestFit="1" customWidth="1"/>
    <col min="11765" max="11765" width="9.5703125" style="3" bestFit="1" customWidth="1"/>
    <col min="11766" max="12015" width="9.140625" style="3"/>
    <col min="12016" max="12016" width="57.140625" style="3" customWidth="1"/>
    <col min="12017" max="12017" width="5" style="3" bestFit="1" customWidth="1"/>
    <col min="12018" max="12018" width="10" style="3" bestFit="1" customWidth="1"/>
    <col min="12019" max="12019" width="8.42578125" style="3" bestFit="1" customWidth="1"/>
    <col min="12020" max="12020" width="14.140625" style="3" bestFit="1" customWidth="1"/>
    <col min="12021" max="12021" width="9.5703125" style="3" bestFit="1" customWidth="1"/>
    <col min="12022" max="12271" width="9.140625" style="3"/>
    <col min="12272" max="12272" width="57.140625" style="3" customWidth="1"/>
    <col min="12273" max="12273" width="5" style="3" bestFit="1" customWidth="1"/>
    <col min="12274" max="12274" width="10" style="3" bestFit="1" customWidth="1"/>
    <col min="12275" max="12275" width="8.42578125" style="3" bestFit="1" customWidth="1"/>
    <col min="12276" max="12276" width="14.140625" style="3" bestFit="1" customWidth="1"/>
    <col min="12277" max="12277" width="9.5703125" style="3" bestFit="1" customWidth="1"/>
    <col min="12278" max="12527" width="9.140625" style="3"/>
    <col min="12528" max="12528" width="57.140625" style="3" customWidth="1"/>
    <col min="12529" max="12529" width="5" style="3" bestFit="1" customWidth="1"/>
    <col min="12530" max="12530" width="10" style="3" bestFit="1" customWidth="1"/>
    <col min="12531" max="12531" width="8.42578125" style="3" bestFit="1" customWidth="1"/>
    <col min="12532" max="12532" width="14.140625" style="3" bestFit="1" customWidth="1"/>
    <col min="12533" max="12533" width="9.5703125" style="3" bestFit="1" customWidth="1"/>
    <col min="12534" max="12783" width="9.140625" style="3"/>
    <col min="12784" max="12784" width="57.140625" style="3" customWidth="1"/>
    <col min="12785" max="12785" width="5" style="3" bestFit="1" customWidth="1"/>
    <col min="12786" max="12786" width="10" style="3" bestFit="1" customWidth="1"/>
    <col min="12787" max="12787" width="8.42578125" style="3" bestFit="1" customWidth="1"/>
    <col min="12788" max="12788" width="14.140625" style="3" bestFit="1" customWidth="1"/>
    <col min="12789" max="12789" width="9.5703125" style="3" bestFit="1" customWidth="1"/>
    <col min="12790" max="13039" width="9.140625" style="3"/>
    <col min="13040" max="13040" width="57.140625" style="3" customWidth="1"/>
    <col min="13041" max="13041" width="5" style="3" bestFit="1" customWidth="1"/>
    <col min="13042" max="13042" width="10" style="3" bestFit="1" customWidth="1"/>
    <col min="13043" max="13043" width="8.42578125" style="3" bestFit="1" customWidth="1"/>
    <col min="13044" max="13044" width="14.140625" style="3" bestFit="1" customWidth="1"/>
    <col min="13045" max="13045" width="9.5703125" style="3" bestFit="1" customWidth="1"/>
    <col min="13046" max="13295" width="9.140625" style="3"/>
    <col min="13296" max="13296" width="57.140625" style="3" customWidth="1"/>
    <col min="13297" max="13297" width="5" style="3" bestFit="1" customWidth="1"/>
    <col min="13298" max="13298" width="10" style="3" bestFit="1" customWidth="1"/>
    <col min="13299" max="13299" width="8.42578125" style="3" bestFit="1" customWidth="1"/>
    <col min="13300" max="13300" width="14.140625" style="3" bestFit="1" customWidth="1"/>
    <col min="13301" max="13301" width="9.5703125" style="3" bestFit="1" customWidth="1"/>
    <col min="13302" max="13551" width="9.140625" style="3"/>
    <col min="13552" max="13552" width="57.140625" style="3" customWidth="1"/>
    <col min="13553" max="13553" width="5" style="3" bestFit="1" customWidth="1"/>
    <col min="13554" max="13554" width="10" style="3" bestFit="1" customWidth="1"/>
    <col min="13555" max="13555" width="8.42578125" style="3" bestFit="1" customWidth="1"/>
    <col min="13556" max="13556" width="14.140625" style="3" bestFit="1" customWidth="1"/>
    <col min="13557" max="13557" width="9.5703125" style="3" bestFit="1" customWidth="1"/>
    <col min="13558" max="13807" width="9.140625" style="3"/>
    <col min="13808" max="13808" width="57.140625" style="3" customWidth="1"/>
    <col min="13809" max="13809" width="5" style="3" bestFit="1" customWidth="1"/>
    <col min="13810" max="13810" width="10" style="3" bestFit="1" customWidth="1"/>
    <col min="13811" max="13811" width="8.42578125" style="3" bestFit="1" customWidth="1"/>
    <col min="13812" max="13812" width="14.140625" style="3" bestFit="1" customWidth="1"/>
    <col min="13813" max="13813" width="9.5703125" style="3" bestFit="1" customWidth="1"/>
    <col min="13814" max="14063" width="9.140625" style="3"/>
    <col min="14064" max="14064" width="57.140625" style="3" customWidth="1"/>
    <col min="14065" max="14065" width="5" style="3" bestFit="1" customWidth="1"/>
    <col min="14066" max="14066" width="10" style="3" bestFit="1" customWidth="1"/>
    <col min="14067" max="14067" width="8.42578125" style="3" bestFit="1" customWidth="1"/>
    <col min="14068" max="14068" width="14.140625" style="3" bestFit="1" customWidth="1"/>
    <col min="14069" max="14069" width="9.5703125" style="3" bestFit="1" customWidth="1"/>
    <col min="14070" max="14319" width="9.140625" style="3"/>
    <col min="14320" max="14320" width="57.140625" style="3" customWidth="1"/>
    <col min="14321" max="14321" width="5" style="3" bestFit="1" customWidth="1"/>
    <col min="14322" max="14322" width="10" style="3" bestFit="1" customWidth="1"/>
    <col min="14323" max="14323" width="8.42578125" style="3" bestFit="1" customWidth="1"/>
    <col min="14324" max="14324" width="14.140625" style="3" bestFit="1" customWidth="1"/>
    <col min="14325" max="14325" width="9.5703125" style="3" bestFit="1" customWidth="1"/>
    <col min="14326" max="14575" width="9.140625" style="3"/>
    <col min="14576" max="14576" width="57.140625" style="3" customWidth="1"/>
    <col min="14577" max="14577" width="5" style="3" bestFit="1" customWidth="1"/>
    <col min="14578" max="14578" width="10" style="3" bestFit="1" customWidth="1"/>
    <col min="14579" max="14579" width="8.42578125" style="3" bestFit="1" customWidth="1"/>
    <col min="14580" max="14580" width="14.140625" style="3" bestFit="1" customWidth="1"/>
    <col min="14581" max="14581" width="9.5703125" style="3" bestFit="1" customWidth="1"/>
    <col min="14582" max="14831" width="9.140625" style="3"/>
    <col min="14832" max="14832" width="57.140625" style="3" customWidth="1"/>
    <col min="14833" max="14833" width="5" style="3" bestFit="1" customWidth="1"/>
    <col min="14834" max="14834" width="10" style="3" bestFit="1" customWidth="1"/>
    <col min="14835" max="14835" width="8.42578125" style="3" bestFit="1" customWidth="1"/>
    <col min="14836" max="14836" width="14.140625" style="3" bestFit="1" customWidth="1"/>
    <col min="14837" max="14837" width="9.5703125" style="3" bestFit="1" customWidth="1"/>
    <col min="14838" max="15087" width="9.140625" style="3"/>
    <col min="15088" max="15088" width="57.140625" style="3" customWidth="1"/>
    <col min="15089" max="15089" width="5" style="3" bestFit="1" customWidth="1"/>
    <col min="15090" max="15090" width="10" style="3" bestFit="1" customWidth="1"/>
    <col min="15091" max="15091" width="8.42578125" style="3" bestFit="1" customWidth="1"/>
    <col min="15092" max="15092" width="14.140625" style="3" bestFit="1" customWidth="1"/>
    <col min="15093" max="15093" width="9.5703125" style="3" bestFit="1" customWidth="1"/>
    <col min="15094" max="15343" width="9.140625" style="3"/>
    <col min="15344" max="15344" width="57.140625" style="3" customWidth="1"/>
    <col min="15345" max="15345" width="5" style="3" bestFit="1" customWidth="1"/>
    <col min="15346" max="15346" width="10" style="3" bestFit="1" customWidth="1"/>
    <col min="15347" max="15347" width="8.42578125" style="3" bestFit="1" customWidth="1"/>
    <col min="15348" max="15348" width="14.140625" style="3" bestFit="1" customWidth="1"/>
    <col min="15349" max="15349" width="9.5703125" style="3" bestFit="1" customWidth="1"/>
    <col min="15350" max="15599" width="9.140625" style="3"/>
    <col min="15600" max="15600" width="57.140625" style="3" customWidth="1"/>
    <col min="15601" max="15601" width="5" style="3" bestFit="1" customWidth="1"/>
    <col min="15602" max="15602" width="10" style="3" bestFit="1" customWidth="1"/>
    <col min="15603" max="15603" width="8.42578125" style="3" bestFit="1" customWidth="1"/>
    <col min="15604" max="15604" width="14.140625" style="3" bestFit="1" customWidth="1"/>
    <col min="15605" max="15605" width="9.5703125" style="3" bestFit="1" customWidth="1"/>
    <col min="15606" max="15855" width="9.140625" style="3"/>
    <col min="15856" max="15856" width="57.140625" style="3" customWidth="1"/>
    <col min="15857" max="15857" width="5" style="3" bestFit="1" customWidth="1"/>
    <col min="15858" max="15858" width="10" style="3" bestFit="1" customWidth="1"/>
    <col min="15859" max="15859" width="8.42578125" style="3" bestFit="1" customWidth="1"/>
    <col min="15860" max="15860" width="14.140625" style="3" bestFit="1" customWidth="1"/>
    <col min="15861" max="15861" width="9.5703125" style="3" bestFit="1" customWidth="1"/>
    <col min="15862" max="16111" width="9.140625" style="3"/>
    <col min="16112" max="16112" width="57.140625" style="3" customWidth="1"/>
    <col min="16113" max="16113" width="5" style="3" bestFit="1" customWidth="1"/>
    <col min="16114" max="16114" width="10" style="3" bestFit="1" customWidth="1"/>
    <col min="16115" max="16115" width="8.42578125" style="3" bestFit="1" customWidth="1"/>
    <col min="16116" max="16116" width="14.140625" style="3" bestFit="1" customWidth="1"/>
    <col min="16117" max="16117" width="9.5703125" style="3" bestFit="1" customWidth="1"/>
    <col min="16118" max="16384" width="9.140625" style="3"/>
  </cols>
  <sheetData>
    <row r="1" spans="2:8" ht="15.75">
      <c r="B1" s="87" t="s">
        <v>77</v>
      </c>
      <c r="C1" s="88"/>
      <c r="D1" s="88"/>
      <c r="E1" s="88"/>
      <c r="F1" s="88"/>
      <c r="G1" s="31" t="s">
        <v>22</v>
      </c>
      <c r="H1" s="51"/>
    </row>
    <row r="2" spans="2:8" ht="15.75">
      <c r="B2" s="87"/>
      <c r="C2" s="88"/>
      <c r="D2" s="88"/>
      <c r="E2" s="88"/>
      <c r="F2" s="88"/>
      <c r="G2" s="32" t="s">
        <v>23</v>
      </c>
      <c r="H2" s="52"/>
    </row>
    <row r="3" spans="2:8" ht="15">
      <c r="B3" s="89" t="s">
        <v>24</v>
      </c>
      <c r="C3" s="89"/>
      <c r="D3" s="89"/>
      <c r="E3" s="89"/>
      <c r="F3" s="89"/>
      <c r="G3" s="33" t="s">
        <v>25</v>
      </c>
      <c r="H3" s="53"/>
    </row>
    <row r="4" spans="2:8" s="45" customFormat="1" ht="18.75" customHeight="1">
      <c r="B4" s="44"/>
      <c r="C4" s="46"/>
      <c r="D4" s="46"/>
      <c r="E4" s="46"/>
      <c r="F4" s="93"/>
      <c r="G4" s="94"/>
      <c r="H4" s="94"/>
    </row>
    <row r="5" spans="2:8" ht="15">
      <c r="B5" s="90" t="s">
        <v>26</v>
      </c>
      <c r="C5" s="90" t="s">
        <v>27</v>
      </c>
      <c r="D5" s="90" t="s">
        <v>28</v>
      </c>
      <c r="E5" s="90" t="s">
        <v>64</v>
      </c>
      <c r="F5" s="91" t="s">
        <v>29</v>
      </c>
      <c r="G5" s="91"/>
      <c r="H5" s="54"/>
    </row>
    <row r="6" spans="2:8" ht="30">
      <c r="B6" s="90"/>
      <c r="C6" s="90"/>
      <c r="D6" s="90"/>
      <c r="E6" s="90"/>
      <c r="F6" s="34" t="s">
        <v>63</v>
      </c>
      <c r="G6" s="34" t="s">
        <v>30</v>
      </c>
      <c r="H6" s="55" t="s">
        <v>67</v>
      </c>
    </row>
    <row r="7" spans="2:8" s="8" customFormat="1" ht="15">
      <c r="B7" s="5" t="s">
        <v>31</v>
      </c>
      <c r="C7" s="6" t="s">
        <v>32</v>
      </c>
      <c r="D7" s="7"/>
      <c r="E7" s="7"/>
      <c r="F7" s="35"/>
      <c r="G7" s="35"/>
      <c r="H7" s="56"/>
    </row>
    <row r="8" spans="2:8" ht="15">
      <c r="B8" s="4" t="s">
        <v>33</v>
      </c>
      <c r="C8" s="9" t="s">
        <v>34</v>
      </c>
      <c r="D8" s="10"/>
      <c r="E8" s="10"/>
      <c r="F8" s="12"/>
      <c r="G8" s="12"/>
      <c r="H8" s="57"/>
    </row>
    <row r="9" spans="2:8" ht="240">
      <c r="B9" s="10">
        <v>1</v>
      </c>
      <c r="C9" s="11" t="s">
        <v>35</v>
      </c>
      <c r="D9" s="10"/>
      <c r="E9" s="10"/>
      <c r="F9" s="12"/>
      <c r="G9" s="12"/>
      <c r="H9" s="57"/>
    </row>
    <row r="10" spans="2:8" ht="15">
      <c r="B10" s="12">
        <v>1.1000000000000001</v>
      </c>
      <c r="C10" s="11" t="s">
        <v>36</v>
      </c>
      <c r="D10" s="10" t="s">
        <v>37</v>
      </c>
      <c r="E10" s="12">
        <v>4</v>
      </c>
      <c r="F10" s="36">
        <v>612</v>
      </c>
      <c r="G10" s="36"/>
      <c r="H10" s="58">
        <f t="shared" ref="H10:H11" si="0">SUM(F10+G10)</f>
        <v>612</v>
      </c>
    </row>
    <row r="11" spans="2:8" ht="15">
      <c r="B11" s="12">
        <v>1.2</v>
      </c>
      <c r="C11" s="75" t="s">
        <v>73</v>
      </c>
      <c r="D11" s="10" t="s">
        <v>37</v>
      </c>
      <c r="E11" s="12">
        <v>20</v>
      </c>
      <c r="F11" s="36">
        <v>710</v>
      </c>
      <c r="G11" s="36"/>
      <c r="H11" s="58">
        <f t="shared" si="0"/>
        <v>710</v>
      </c>
    </row>
    <row r="12" spans="2:8" ht="15">
      <c r="B12" s="12"/>
      <c r="C12" s="11"/>
      <c r="D12" s="12"/>
      <c r="E12" s="12"/>
      <c r="F12" s="12"/>
      <c r="G12" s="12"/>
      <c r="H12" s="57"/>
    </row>
    <row r="13" spans="2:8" ht="45">
      <c r="B13" s="12">
        <v>2</v>
      </c>
      <c r="C13" s="11" t="s">
        <v>38</v>
      </c>
      <c r="D13" s="12" t="s">
        <v>39</v>
      </c>
      <c r="E13" s="12">
        <v>1</v>
      </c>
      <c r="F13" s="13">
        <v>1950</v>
      </c>
      <c r="G13" s="13"/>
      <c r="H13" s="59">
        <f>SUM(F13+G13)</f>
        <v>1950</v>
      </c>
    </row>
    <row r="14" spans="2:8" ht="15">
      <c r="B14" s="12"/>
      <c r="C14" s="11"/>
      <c r="D14" s="12"/>
      <c r="E14" s="12"/>
      <c r="F14" s="13"/>
      <c r="G14" s="13"/>
      <c r="H14" s="59"/>
    </row>
    <row r="15" spans="2:8" ht="60">
      <c r="B15" s="12">
        <v>3</v>
      </c>
      <c r="C15" s="11" t="s">
        <v>40</v>
      </c>
      <c r="D15" s="12" t="s">
        <v>39</v>
      </c>
      <c r="E15" s="12">
        <v>1</v>
      </c>
      <c r="F15" s="13">
        <v>15500</v>
      </c>
      <c r="G15" s="13"/>
      <c r="H15" s="59">
        <f>SUM(F15+G15)</f>
        <v>15500</v>
      </c>
    </row>
    <row r="16" spans="2:8" ht="15">
      <c r="B16" s="12"/>
      <c r="C16" s="11"/>
      <c r="D16" s="12"/>
      <c r="E16" s="12"/>
      <c r="F16" s="13"/>
      <c r="G16" s="13"/>
      <c r="H16" s="59"/>
    </row>
    <row r="17" spans="2:8" s="8" customFormat="1" ht="15">
      <c r="B17" s="5" t="s">
        <v>33</v>
      </c>
      <c r="C17" s="5" t="s">
        <v>41</v>
      </c>
      <c r="D17" s="5"/>
      <c r="E17" s="14"/>
      <c r="F17" s="37"/>
      <c r="G17" s="37"/>
      <c r="H17" s="60"/>
    </row>
    <row r="18" spans="2:8" ht="15">
      <c r="B18" s="15"/>
      <c r="C18" s="16"/>
      <c r="D18" s="16"/>
      <c r="E18" s="16"/>
      <c r="F18" s="38"/>
      <c r="G18" s="38"/>
      <c r="H18" s="61"/>
    </row>
    <row r="19" spans="2:8" ht="15">
      <c r="B19" s="4" t="s">
        <v>42</v>
      </c>
      <c r="C19" s="17" t="s">
        <v>43</v>
      </c>
      <c r="D19" s="18"/>
      <c r="E19" s="18"/>
      <c r="F19" s="39"/>
      <c r="G19" s="39"/>
      <c r="H19" s="56"/>
    </row>
    <row r="20" spans="2:8" ht="180">
      <c r="B20" s="10">
        <v>1</v>
      </c>
      <c r="C20" s="11" t="s">
        <v>44</v>
      </c>
      <c r="D20" s="4"/>
      <c r="E20" s="10"/>
      <c r="F20" s="12"/>
      <c r="G20" s="12"/>
      <c r="H20" s="57"/>
    </row>
    <row r="21" spans="2:8" ht="15">
      <c r="B21" s="10"/>
      <c r="C21" s="9" t="s">
        <v>45</v>
      </c>
      <c r="D21" s="4"/>
      <c r="E21" s="10"/>
      <c r="F21" s="12"/>
      <c r="G21" s="12"/>
      <c r="H21" s="57"/>
    </row>
    <row r="22" spans="2:8" ht="15">
      <c r="B22" s="10">
        <v>1.3</v>
      </c>
      <c r="C22" s="11" t="s">
        <v>46</v>
      </c>
      <c r="D22" s="10" t="s">
        <v>37</v>
      </c>
      <c r="E22" s="10">
        <v>7</v>
      </c>
      <c r="F22" s="36">
        <v>1670</v>
      </c>
      <c r="G22" s="36"/>
      <c r="H22" s="58">
        <f t="shared" ref="H22" si="1">SUM(F22+G22)</f>
        <v>1670</v>
      </c>
    </row>
    <row r="23" spans="2:8" ht="15">
      <c r="B23" s="10"/>
      <c r="C23" s="11"/>
      <c r="D23" s="10"/>
      <c r="E23" s="10"/>
      <c r="F23" s="36"/>
      <c r="G23" s="36"/>
      <c r="H23" s="58"/>
    </row>
    <row r="24" spans="2:8" ht="159.75" customHeight="1">
      <c r="B24" s="10">
        <v>2</v>
      </c>
      <c r="C24" s="19" t="s">
        <v>47</v>
      </c>
      <c r="D24" s="4"/>
      <c r="E24" s="10"/>
      <c r="F24" s="12"/>
      <c r="G24" s="12"/>
      <c r="H24" s="57"/>
    </row>
    <row r="25" spans="2:8" ht="15">
      <c r="B25" s="10">
        <v>2.1</v>
      </c>
      <c r="C25" s="20" t="s">
        <v>48</v>
      </c>
      <c r="D25" s="10" t="s">
        <v>37</v>
      </c>
      <c r="E25" s="10">
        <v>3</v>
      </c>
      <c r="F25" s="36">
        <v>2100</v>
      </c>
      <c r="G25" s="36"/>
      <c r="H25" s="58">
        <f>SUM(F25+G25)</f>
        <v>2100</v>
      </c>
    </row>
    <row r="26" spans="2:8" ht="15">
      <c r="B26" s="10"/>
      <c r="C26" s="20"/>
      <c r="D26" s="10"/>
      <c r="E26" s="10"/>
      <c r="F26" s="36"/>
      <c r="G26" s="36"/>
      <c r="H26" s="58"/>
    </row>
    <row r="27" spans="2:8" ht="30">
      <c r="B27" s="10">
        <v>3</v>
      </c>
      <c r="C27" s="11" t="s">
        <v>49</v>
      </c>
      <c r="D27" s="10" t="s">
        <v>37</v>
      </c>
      <c r="E27" s="10">
        <v>2</v>
      </c>
      <c r="F27" s="36">
        <v>650</v>
      </c>
      <c r="G27" s="36"/>
      <c r="H27" s="58">
        <f>SUM(F27+G27)</f>
        <v>650</v>
      </c>
    </row>
    <row r="28" spans="2:8" ht="15">
      <c r="B28" s="10"/>
      <c r="C28" s="20"/>
      <c r="D28" s="10"/>
      <c r="E28" s="10"/>
      <c r="F28" s="36"/>
      <c r="G28" s="36"/>
      <c r="H28" s="58"/>
    </row>
    <row r="29" spans="2:8" ht="15">
      <c r="B29" s="10">
        <v>4</v>
      </c>
      <c r="C29" s="75" t="s">
        <v>78</v>
      </c>
      <c r="D29" s="10" t="s">
        <v>50</v>
      </c>
      <c r="E29" s="10">
        <v>1</v>
      </c>
      <c r="F29" s="12">
        <v>2450</v>
      </c>
      <c r="G29" s="12"/>
      <c r="H29" s="65">
        <f>SUM(F29+G29)</f>
        <v>2450</v>
      </c>
    </row>
    <row r="30" spans="2:8" ht="15">
      <c r="B30" s="10"/>
      <c r="C30" s="11"/>
      <c r="D30" s="10"/>
      <c r="E30" s="10"/>
      <c r="F30" s="12"/>
      <c r="G30" s="12"/>
      <c r="H30" s="57"/>
    </row>
    <row r="31" spans="2:8" ht="45">
      <c r="B31" s="10">
        <v>5</v>
      </c>
      <c r="C31" s="21" t="s">
        <v>51</v>
      </c>
      <c r="D31" s="22" t="s">
        <v>52</v>
      </c>
      <c r="E31" s="23">
        <v>4</v>
      </c>
      <c r="F31" s="40">
        <v>2050</v>
      </c>
      <c r="G31" s="12"/>
      <c r="H31" s="65">
        <f>SUM(F31+G31)</f>
        <v>2050</v>
      </c>
    </row>
    <row r="32" spans="2:8" ht="15">
      <c r="B32" s="10"/>
      <c r="C32" s="11"/>
      <c r="D32" s="22"/>
      <c r="E32" s="23"/>
      <c r="F32" s="40"/>
      <c r="G32" s="12"/>
      <c r="H32" s="57"/>
    </row>
    <row r="33" spans="2:8" ht="15">
      <c r="B33" s="10"/>
      <c r="C33" s="11"/>
      <c r="D33" s="10"/>
      <c r="E33" s="10"/>
      <c r="F33" s="12"/>
      <c r="G33" s="12"/>
      <c r="H33" s="57"/>
    </row>
    <row r="34" spans="2:8" s="47" customFormat="1" ht="30">
      <c r="B34" s="5" t="s">
        <v>42</v>
      </c>
      <c r="C34" s="24" t="s">
        <v>53</v>
      </c>
      <c r="D34" s="5"/>
      <c r="E34" s="14"/>
      <c r="F34" s="24"/>
      <c r="G34" s="24"/>
      <c r="H34" s="55"/>
    </row>
    <row r="35" spans="2:8">
      <c r="B35" s="25"/>
      <c r="C35" s="26"/>
      <c r="D35" s="26"/>
      <c r="E35" s="26"/>
      <c r="F35" s="41"/>
      <c r="G35" s="41"/>
      <c r="H35" s="62"/>
    </row>
    <row r="36" spans="2:8" s="43" customFormat="1" ht="27" customHeight="1">
      <c r="B36" s="48"/>
      <c r="C36" s="48" t="s">
        <v>54</v>
      </c>
      <c r="D36" s="48"/>
      <c r="E36" s="49"/>
      <c r="F36" s="50"/>
      <c r="G36" s="50"/>
      <c r="H36" s="63"/>
    </row>
    <row r="37" spans="2:8">
      <c r="B37" s="25"/>
      <c r="C37" s="26"/>
      <c r="D37" s="26"/>
      <c r="E37" s="26"/>
      <c r="F37" s="41"/>
      <c r="G37" s="41"/>
      <c r="H37" s="62"/>
    </row>
    <row r="38" spans="2:8">
      <c r="B38" s="25"/>
      <c r="C38" s="96" t="s">
        <v>55</v>
      </c>
      <c r="D38" s="96"/>
      <c r="E38" s="96"/>
      <c r="F38" s="96"/>
      <c r="G38" s="96"/>
      <c r="H38" s="96"/>
    </row>
    <row r="39" spans="2:8">
      <c r="B39" s="27">
        <v>1</v>
      </c>
      <c r="C39" s="28" t="s">
        <v>56</v>
      </c>
      <c r="D39" s="26"/>
      <c r="E39" s="26"/>
      <c r="F39" s="41"/>
      <c r="G39" s="41"/>
      <c r="H39" s="62"/>
    </row>
    <row r="40" spans="2:8" ht="25.5">
      <c r="B40" s="27">
        <v>2</v>
      </c>
      <c r="C40" s="28" t="s">
        <v>57</v>
      </c>
      <c r="D40" s="26"/>
      <c r="E40" s="26"/>
      <c r="F40" s="41"/>
      <c r="G40" s="41"/>
      <c r="H40" s="62"/>
    </row>
    <row r="41" spans="2:8">
      <c r="B41" s="25"/>
      <c r="C41" s="26"/>
      <c r="D41" s="26"/>
      <c r="E41" s="26"/>
      <c r="F41" s="41"/>
      <c r="G41" s="41"/>
      <c r="H41" s="62"/>
    </row>
    <row r="42" spans="2:8">
      <c r="B42" s="29"/>
      <c r="C42" s="95" t="s">
        <v>58</v>
      </c>
      <c r="D42" s="95"/>
      <c r="E42" s="95"/>
      <c r="F42" s="95"/>
      <c r="G42" s="95"/>
      <c r="H42" s="95"/>
    </row>
    <row r="43" spans="2:8">
      <c r="B43" s="27">
        <v>1</v>
      </c>
      <c r="C43" s="92" t="s">
        <v>59</v>
      </c>
      <c r="D43" s="92"/>
      <c r="E43" s="92"/>
      <c r="F43" s="92"/>
      <c r="G43" s="92"/>
      <c r="H43" s="92"/>
    </row>
    <row r="44" spans="2:8">
      <c r="B44" s="27">
        <v>2</v>
      </c>
      <c r="C44" s="92" t="s">
        <v>60</v>
      </c>
      <c r="D44" s="92"/>
      <c r="E44" s="92"/>
      <c r="F44" s="92"/>
      <c r="G44" s="92"/>
      <c r="H44" s="92"/>
    </row>
    <row r="45" spans="2:8">
      <c r="B45" s="27">
        <v>3</v>
      </c>
      <c r="C45" s="92" t="s">
        <v>61</v>
      </c>
      <c r="D45" s="92"/>
      <c r="E45" s="92"/>
      <c r="F45" s="92"/>
      <c r="G45" s="92"/>
      <c r="H45" s="92"/>
    </row>
    <row r="46" spans="2:8">
      <c r="B46" s="27">
        <v>4</v>
      </c>
      <c r="C46" s="92" t="s">
        <v>62</v>
      </c>
      <c r="D46" s="92"/>
      <c r="E46" s="92"/>
      <c r="F46" s="92"/>
      <c r="G46" s="92"/>
      <c r="H46" s="92"/>
    </row>
  </sheetData>
  <mergeCells count="15">
    <mergeCell ref="C46:H46"/>
    <mergeCell ref="F4:H4"/>
    <mergeCell ref="C42:H42"/>
    <mergeCell ref="C43:H43"/>
    <mergeCell ref="C44:H44"/>
    <mergeCell ref="C45:H45"/>
    <mergeCell ref="C38:H38"/>
    <mergeCell ref="B1:F1"/>
    <mergeCell ref="B2:F2"/>
    <mergeCell ref="B3:F3"/>
    <mergeCell ref="B5:B6"/>
    <mergeCell ref="C5:C6"/>
    <mergeCell ref="D5:D6"/>
    <mergeCell ref="E5:E6"/>
    <mergeCell ref="F5:G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8"/>
  <sheetViews>
    <sheetView workbookViewId="0">
      <selection activeCell="B10" sqref="B10"/>
    </sheetView>
  </sheetViews>
  <sheetFormatPr defaultRowHeight="15"/>
  <cols>
    <col min="2" max="2" width="87.42578125" customWidth="1"/>
  </cols>
  <sheetData>
    <row r="1" spans="2:2" ht="15.75" thickBot="1"/>
    <row r="2" spans="2:2" ht="15.75" thickBot="1">
      <c r="B2" s="2" t="s">
        <v>15</v>
      </c>
    </row>
    <row r="3" spans="2:2" ht="15.75" thickBot="1">
      <c r="B3" s="2" t="s">
        <v>0</v>
      </c>
    </row>
    <row r="5" spans="2:2" ht="65.099999999999994" customHeight="1">
      <c r="B5" s="1" t="s">
        <v>3</v>
      </c>
    </row>
    <row r="6" spans="2:2" ht="30">
      <c r="B6" s="1" t="s">
        <v>4</v>
      </c>
    </row>
    <row r="7" spans="2:2">
      <c r="B7" s="1" t="s">
        <v>5</v>
      </c>
    </row>
    <row r="8" spans="2:2" ht="30">
      <c r="B8" s="1" t="s">
        <v>6</v>
      </c>
    </row>
    <row r="9" spans="2:2" ht="30">
      <c r="B9" s="1" t="s">
        <v>7</v>
      </c>
    </row>
    <row r="10" spans="2:2">
      <c r="B10" s="1" t="s">
        <v>8</v>
      </c>
    </row>
    <row r="11" spans="2:2" ht="30">
      <c r="B11" s="1" t="s">
        <v>9</v>
      </c>
    </row>
    <row r="12" spans="2:2">
      <c r="B12" s="1" t="s">
        <v>10</v>
      </c>
    </row>
    <row r="13" spans="2:2">
      <c r="B13" s="1" t="s">
        <v>11</v>
      </c>
    </row>
    <row r="14" spans="2:2" ht="45">
      <c r="B14" s="1" t="s">
        <v>12</v>
      </c>
    </row>
    <row r="15" spans="2:2" ht="30">
      <c r="B15" s="1" t="s">
        <v>13</v>
      </c>
    </row>
    <row r="16" spans="2:2" ht="30">
      <c r="B16" s="1" t="s">
        <v>14</v>
      </c>
    </row>
    <row r="17" spans="2:2">
      <c r="B17" s="1" t="s">
        <v>1</v>
      </c>
    </row>
    <row r="18" spans="2:2" ht="30">
      <c r="B18" s="1"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MASTER SUMMARY</vt:lpstr>
      <vt:lpstr>Dhaba-Plumbing</vt:lpstr>
      <vt:lpstr>Annexture-1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cp:lastPrinted>2024-03-05T09:51:54Z</cp:lastPrinted>
  <dcterms:created xsi:type="dcterms:W3CDTF">2019-08-06T17:03:31Z</dcterms:created>
  <dcterms:modified xsi:type="dcterms:W3CDTF">2024-03-07T09:33:08Z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2024-02-29T14:58:16Z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310eeae2-708a-45d2-96fb-d273e839980e</vt:lpwstr>
  </property>
  <property fmtid="{D5CDD505-2E9C-101B-9397-08002B2CF9AE}" pid="8" name="MSIP_Label_7342559e-08ca-44c2-a3d0-eecd0c40d645_ContentBits">
    <vt:lpwstr>0</vt:lpwstr>
  </property>
</Properties>
</file>