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<sst xmlns="http://schemas.openxmlformats.org/spreadsheetml/2006/main" count="21" uniqueCount="19">
  <si>
    <t xml:space="preserve">Sr. No.</t>
  </si>
  <si>
    <t xml:space="preserve">Item Description</t>
  </si>
  <si>
    <t xml:space="preserve">Units</t>
  </si>
  <si>
    <t xml:space="preserve">Nos</t>
  </si>
  <si>
    <t xml:space="preserve">L</t>
  </si>
  <si>
    <t xml:space="preserve">W</t>
  </si>
  <si>
    <t xml:space="preserve">Qty.</t>
  </si>
  <si>
    <t xml:space="preserve">Proposed Rate/Unit</t>
  </si>
  <si>
    <t xml:space="preserve">Amount </t>
  </si>
  <si>
    <t xml:space="preserve">Finalised Rate/Unit</t>
  </si>
  <si>
    <t xml:space="preserve">Remarks</t>
  </si>
  <si>
    <t xml:space="preserve">P&amp;F of Baffle Ceiling.</t>
  </si>
  <si>
    <t xml:space="preserve">Sq.Mtr.</t>
  </si>
  <si>
    <t xml:space="preserve">550/Sq.Ft. Material Cost, 80/Sq.Ft. Installation Cost &amp; 20/Sq.Ft. Margin</t>
  </si>
  <si>
    <t xml:space="preserve">P&amp;F of mixture tap for sink</t>
  </si>
  <si>
    <t xml:space="preserve">Jaquar Stainless Steel Sink Mixer with Regular Swinging Spout (Wall Mounted Model) with Connecting Legs and Wall Flanges : Amazon.in: Home Improvement </t>
  </si>
  <si>
    <t xml:space="preserve">Total</t>
  </si>
  <si>
    <t xml:space="preserve">Taxes</t>
  </si>
  <si>
    <t xml:space="preserve">Grand 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</si>
</sst>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0.00"/>
    <numFmt numFmtId="167" formatCode="0.00_);[RED]\(0.00\)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21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2" borderId="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10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7:L2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2" min="2" style="1" width="46.29"/>
    <col collapsed="false" customWidth="true" hidden="false" outlineLevel="0" max="8" min="8" style="1" width="10.85"/>
    <col collapsed="false" customWidth="true" hidden="false" outlineLevel="0" max="9" min="9" style="1" width="13.35"/>
    <col collapsed="false" customWidth="true" hidden="false" outlineLevel="0" max="10" min="10" style="1" width="10.71"/>
    <col collapsed="false" customWidth="true" hidden="false" outlineLevel="0" max="11" min="11" style="1" width="12.51"/>
    <col collapsed="false" customWidth="true" hidden="false" outlineLevel="0" max="12" min="12" style="1" width="17.11"/>
  </cols>
  <sheetData>
    <row r="7" customFormat="false" ht="23.85" hidden="false" customHeight="false" outlineLevel="0" collapsed="false">
      <c r="A7" s="2" t="s">
        <v>0</v>
      </c>
      <c r="B7" s="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5" t="s">
        <v>8</v>
      </c>
      <c r="J7" s="6" t="s">
        <v>9</v>
      </c>
      <c r="K7" s="5" t="s">
        <v>8</v>
      </c>
      <c r="L7" s="7" t="s">
        <v>10</v>
      </c>
    </row>
    <row r="8" customFormat="false" ht="13.8" hidden="false" customHeight="false" outlineLevel="0" collapsed="false">
      <c r="A8" s="7" t="n">
        <v>1</v>
      </c>
      <c r="B8" s="8" t="s">
        <v>11</v>
      </c>
      <c r="C8" s="9" t="s">
        <v>12</v>
      </c>
      <c r="D8" s="9"/>
      <c r="E8" s="10" t="n">
        <f aca="false">6.5/3.28</f>
        <v>1.98170731707317</v>
      </c>
      <c r="F8" s="10" t="n">
        <f aca="false">11.92/3.28</f>
        <v>3.63414634146341</v>
      </c>
      <c r="G8" s="11" t="n">
        <f aca="false">E8*F8</f>
        <v>7.20181439619274</v>
      </c>
      <c r="H8" s="7"/>
      <c r="I8" s="12"/>
      <c r="J8" s="13"/>
      <c r="K8" s="13"/>
      <c r="L8" s="13"/>
    </row>
    <row r="9" customFormat="false" ht="13.8" hidden="false" customHeight="false" outlineLevel="0" collapsed="false">
      <c r="A9" s="7"/>
      <c r="B9" s="8"/>
      <c r="C9" s="9"/>
      <c r="D9" s="9"/>
      <c r="E9" s="10" t="n">
        <f aca="false">20/3.28</f>
        <v>6.09756097560976</v>
      </c>
      <c r="F9" s="10" t="n">
        <f aca="false">18.33/3.28</f>
        <v>5.58841463414634</v>
      </c>
      <c r="G9" s="11" t="n">
        <f aca="false">E9*F9</f>
        <v>34.0756989886972</v>
      </c>
      <c r="H9" s="7"/>
      <c r="I9" s="12"/>
      <c r="J9" s="13"/>
      <c r="K9" s="13"/>
      <c r="L9" s="13"/>
    </row>
    <row r="10" customFormat="false" ht="13.8" hidden="false" customHeight="false" outlineLevel="0" collapsed="false">
      <c r="A10" s="7"/>
      <c r="B10" s="8"/>
      <c r="C10" s="9"/>
      <c r="D10" s="9"/>
      <c r="E10" s="10" t="n">
        <f aca="false">10.58/3.28</f>
        <v>3.22560975609756</v>
      </c>
      <c r="F10" s="10" t="n">
        <f aca="false">14.58/3.28</f>
        <v>4.44512195121951</v>
      </c>
      <c r="G10" s="11" t="n">
        <f aca="false">E10*F10</f>
        <v>14.3382287328971</v>
      </c>
      <c r="H10" s="7"/>
      <c r="I10" s="12"/>
      <c r="J10" s="13"/>
      <c r="K10" s="13"/>
      <c r="L10" s="13"/>
    </row>
    <row r="11" customFormat="false" ht="46.25" hidden="false" customHeight="false" outlineLevel="0" collapsed="false">
      <c r="A11" s="7"/>
      <c r="B11" s="8"/>
      <c r="C11" s="9"/>
      <c r="D11" s="9"/>
      <c r="E11" s="10"/>
      <c r="F11" s="10"/>
      <c r="G11" s="11" t="n">
        <f aca="false">SUM(G8:G10)</f>
        <v>55.615742117787</v>
      </c>
      <c r="H11" s="7" t="n">
        <v>8100</v>
      </c>
      <c r="I11" s="12" t="n">
        <f aca="false">G11*H11</f>
        <v>450487.511154075</v>
      </c>
      <c r="J11" s="7" t="n">
        <v>7020</v>
      </c>
      <c r="K11" s="7" t="n">
        <f aca="false">J11*G11</f>
        <v>390422.509666865</v>
      </c>
      <c r="L11" s="14" t="s">
        <v>13</v>
      </c>
    </row>
    <row r="12" customFormat="false" ht="13.8" hidden="false" customHeight="false" outlineLevel="0" collapsed="false">
      <c r="A12" s="7"/>
      <c r="B12" s="8"/>
      <c r="C12" s="9"/>
      <c r="D12" s="9"/>
      <c r="E12" s="10"/>
      <c r="F12" s="10"/>
      <c r="G12" s="11"/>
      <c r="H12" s="7"/>
      <c r="I12" s="12"/>
      <c r="J12" s="7"/>
      <c r="K12" s="7"/>
      <c r="L12" s="13"/>
    </row>
    <row r="13" customFormat="false" ht="121.6" hidden="false" customHeight="true" outlineLevel="0" collapsed="false">
      <c r="A13" s="15" t="n">
        <v>2</v>
      </c>
      <c r="B13" s="16" t="s">
        <v>14</v>
      </c>
      <c r="C13" s="9" t="s">
        <v>3</v>
      </c>
      <c r="D13" s="9"/>
      <c r="E13" s="9" t="n">
        <v>6</v>
      </c>
      <c r="F13" s="9"/>
      <c r="G13" s="9" t="n">
        <f aca="false">E13</f>
        <v>6</v>
      </c>
      <c r="H13" s="7" t="n">
        <v>6400</v>
      </c>
      <c r="I13" s="12" t="n">
        <f aca="false">G13*H13</f>
        <v>38400</v>
      </c>
      <c r="J13" s="7" t="n">
        <v>5500</v>
      </c>
      <c r="K13" s="7" t="n">
        <f aca="false">J13*G13</f>
        <v>33000</v>
      </c>
      <c r="L13" s="14" t="s">
        <v>15</v>
      </c>
    </row>
    <row r="14" customFormat="false" ht="13.8" hidden="false" customHeight="false" outlineLevel="0" collapsed="false">
      <c r="A14" s="15"/>
      <c r="B14" s="16"/>
      <c r="C14" s="9"/>
      <c r="D14" s="9"/>
      <c r="E14" s="9"/>
      <c r="F14" s="9"/>
      <c r="G14" s="9"/>
      <c r="H14" s="7"/>
      <c r="I14" s="12"/>
      <c r="J14" s="13"/>
      <c r="K14" s="13"/>
      <c r="L14" s="13"/>
    </row>
    <row r="15" customFormat="false" ht="13.8" hidden="false" customHeight="false" outlineLevel="0" collapsed="false">
      <c r="A15" s="15"/>
      <c r="B15" s="16"/>
      <c r="C15" s="9"/>
      <c r="D15" s="9"/>
      <c r="E15" s="9"/>
      <c r="F15" s="9"/>
      <c r="G15" s="9"/>
      <c r="H15" s="7"/>
      <c r="I15" s="12"/>
      <c r="J15" s="13"/>
      <c r="K15" s="13"/>
      <c r="L15" s="13"/>
    </row>
    <row r="16" customFormat="false" ht="13.8" hidden="false" customHeight="false" outlineLevel="0" collapsed="false">
      <c r="A16" s="15"/>
      <c r="B16" s="16"/>
      <c r="C16" s="9"/>
      <c r="D16" s="9"/>
      <c r="E16" s="9"/>
      <c r="F16" s="9"/>
      <c r="G16" s="9"/>
      <c r="H16" s="7"/>
      <c r="I16" s="12"/>
      <c r="J16" s="13"/>
      <c r="K16" s="13"/>
      <c r="L16" s="13"/>
    </row>
    <row r="17" customFormat="false" ht="13.8" hidden="false" customHeight="false" outlineLevel="0" collapsed="false">
      <c r="A17" s="15"/>
      <c r="B17" s="16"/>
      <c r="C17" s="9"/>
      <c r="D17" s="9"/>
      <c r="E17" s="9"/>
      <c r="F17" s="9"/>
      <c r="G17" s="9"/>
      <c r="H17" s="7"/>
      <c r="I17" s="12"/>
      <c r="J17" s="13"/>
      <c r="K17" s="13"/>
      <c r="L17" s="13"/>
    </row>
    <row r="18" customFormat="false" ht="13.8" hidden="false" customHeight="false" outlineLevel="0" collapsed="false">
      <c r="A18" s="15"/>
      <c r="B18" s="16"/>
      <c r="C18" s="9"/>
      <c r="D18" s="9"/>
      <c r="E18" s="9"/>
      <c r="F18" s="9"/>
      <c r="G18" s="9"/>
      <c r="H18" s="7"/>
      <c r="I18" s="12"/>
      <c r="J18" s="13"/>
      <c r="K18" s="13"/>
      <c r="L18" s="13"/>
    </row>
    <row r="19" customFormat="false" ht="13.8" hidden="false" customHeight="false" outlineLevel="0" collapsed="false">
      <c r="A19" s="15"/>
      <c r="B19" s="16"/>
      <c r="C19" s="9"/>
      <c r="D19" s="9"/>
      <c r="E19" s="9"/>
      <c r="F19" s="9"/>
      <c r="G19" s="9"/>
      <c r="H19" s="7"/>
      <c r="I19" s="12"/>
      <c r="J19" s="13"/>
      <c r="K19" s="13"/>
      <c r="L19" s="13"/>
    </row>
    <row r="20" customFormat="false" ht="13.8" hidden="false" customHeight="false" outlineLevel="0" collapsed="false">
      <c r="A20" s="15"/>
      <c r="B20" s="16"/>
      <c r="C20" s="9"/>
      <c r="D20" s="9"/>
      <c r="E20" s="9"/>
      <c r="F20" s="9"/>
      <c r="G20" s="9"/>
      <c r="H20" s="7"/>
      <c r="I20" s="17"/>
      <c r="J20" s="13"/>
      <c r="K20" s="13"/>
      <c r="L20" s="13"/>
    </row>
    <row r="21" customFormat="false" ht="13.8" hidden="false" customHeight="false" outlineLevel="0" collapsed="false">
      <c r="A21" s="15"/>
      <c r="B21" s="16"/>
      <c r="C21" s="9"/>
      <c r="D21" s="9"/>
      <c r="E21" s="9"/>
      <c r="F21" s="9"/>
      <c r="G21" s="9"/>
      <c r="H21" s="7"/>
      <c r="I21" s="12"/>
      <c r="J21" s="13"/>
      <c r="K21" s="13"/>
      <c r="L21" s="13"/>
    </row>
    <row r="22" customFormat="false" ht="13.8" hidden="false" customHeight="false" outlineLevel="0" collapsed="false">
      <c r="A22" s="15"/>
      <c r="B22" s="16"/>
      <c r="C22" s="9"/>
      <c r="D22" s="9"/>
      <c r="E22" s="9"/>
      <c r="F22" s="9"/>
      <c r="G22" s="9"/>
      <c r="H22" s="7"/>
      <c r="I22" s="17"/>
      <c r="J22" s="13"/>
      <c r="K22" s="13"/>
      <c r="L22" s="13"/>
    </row>
    <row r="23" customFormat="false" ht="13.8" hidden="false" customHeight="false" outlineLevel="0" collapsed="false">
      <c r="A23" s="18"/>
      <c r="B23" s="18"/>
      <c r="C23" s="18"/>
      <c r="D23" s="18"/>
      <c r="E23" s="18"/>
      <c r="F23" s="18"/>
      <c r="G23" s="18"/>
      <c r="H23" s="18"/>
      <c r="I23" s="18"/>
      <c r="J23" s="13"/>
      <c r="K23" s="13"/>
      <c r="L23" s="13"/>
    </row>
    <row r="24" customFormat="false" ht="13.8" hidden="false" customHeight="false" outlineLevel="0" collapsed="false">
      <c r="A24" s="18"/>
      <c r="B24" s="18" t="s">
        <v>16</v>
      </c>
      <c r="C24" s="18"/>
      <c r="D24" s="18"/>
      <c r="E24" s="18"/>
      <c r="F24" s="18"/>
      <c r="G24" s="18"/>
      <c r="H24" s="18"/>
      <c r="I24" s="19" t="n">
        <f aca="false">SUM(I11:I23)</f>
        <v>488887.511154075</v>
      </c>
      <c r="J24" s="13"/>
      <c r="K24" s="20" t="n">
        <f aca="false">SUM(K11:K23)</f>
        <v>423422.509666865</v>
      </c>
      <c r="L24" s="13"/>
    </row>
    <row r="25" customFormat="false" ht="13.8" hidden="false" customHeight="false" outlineLevel="0" collapsed="false">
      <c r="A25" s="18"/>
      <c r="B25" s="18" t="s">
        <v>17</v>
      </c>
      <c r="C25" s="18"/>
      <c r="D25" s="18"/>
      <c r="E25" s="18"/>
      <c r="F25" s="18"/>
      <c r="G25" s="18"/>
      <c r="H25" s="18"/>
      <c r="I25" s="19" t="n">
        <f aca="false">I24*18%</f>
        <v>87999.7520077335</v>
      </c>
      <c r="J25" s="13"/>
      <c r="K25" s="20" t="n">
        <f aca="false">K24*18%</f>
        <v>76216.0517400357</v>
      </c>
      <c r="L25" s="13"/>
    </row>
    <row r="26" customFormat="false" ht="13.8" hidden="false" customHeight="false" outlineLevel="0" collapsed="false">
      <c r="A26" s="18"/>
      <c r="B26" s="18" t="s">
        <v>18</v>
      </c>
      <c r="C26" s="18"/>
      <c r="D26" s="18"/>
      <c r="E26" s="18"/>
      <c r="F26" s="18"/>
      <c r="G26" s="18"/>
      <c r="H26" s="18"/>
      <c r="I26" s="19" t="n">
        <f aca="false">SUM(I24:I25)</f>
        <v>576887.263161809</v>
      </c>
      <c r="J26" s="13"/>
      <c r="K26" s="20" t="n">
        <f aca="false">SUM(K24:K25)</f>
        <v>499638.561406901</v>
      </c>
      <c r="L26" s="1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2023-06-19T12:49:37Z</dcterms:created>
  <dc:creator>Pavan-pc</dc:creator>
  <dc:description/>
  <dc:language>en-IN</dc:language>
  <cp:lastModifiedBy/>
  <dcterms:modified xsi:type="dcterms:W3CDTF">2023-10-10T10:25:16Z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