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D:\Trupti Dalvi\OneDrive - Travel food Services\Documents\Mumbai\Mumbai T1\Caffecino T1B CSMIA\"/>
    </mc:Choice>
  </mc:AlternateContent>
  <bookViews>
    <workbookView xWindow="-120" yWindow="-120" windowWidth="20730" windowHeight="11310"/>
  </bookViews>
  <sheets>
    <sheet name="BOQ_CAFECCINO T1 CHECK IN" sheetId="1" r:id="rId1"/>
  </sheets>
  <externalReferences>
    <externalReference r:id="rId2"/>
  </externalReferenc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28" i="1" l="1"/>
  <c r="K27" i="1"/>
  <c r="K26" i="1"/>
  <c r="I25" i="1"/>
  <c r="K24" i="1"/>
  <c r="I23" i="1"/>
  <c r="K22" i="1"/>
  <c r="I21" i="1"/>
  <c r="K20" i="1"/>
  <c r="I19" i="1"/>
  <c r="K18" i="1"/>
  <c r="I17" i="1"/>
  <c r="K17" i="1" s="1"/>
  <c r="I16" i="1"/>
  <c r="I15" i="1"/>
  <c r="I14" i="1"/>
  <c r="I13" i="1"/>
  <c r="K13" i="1" s="1"/>
  <c r="K12" i="1"/>
  <c r="I11" i="1"/>
  <c r="K10" i="1"/>
  <c r="I9" i="1"/>
  <c r="K9" i="1" s="1"/>
  <c r="K8" i="1"/>
  <c r="I7" i="1"/>
  <c r="K7" i="1" s="1"/>
  <c r="K16" i="1" l="1"/>
  <c r="K28" i="1"/>
  <c r="K15" i="1"/>
  <c r="K23" i="1"/>
  <c r="K14" i="1"/>
  <c r="K21" i="1"/>
  <c r="K25" i="1"/>
  <c r="K11" i="1"/>
  <c r="K19" i="1"/>
  <c r="K29" i="1" l="1"/>
</calcChain>
</file>

<file path=xl/sharedStrings.xml><?xml version="1.0" encoding="utf-8"?>
<sst xmlns="http://schemas.openxmlformats.org/spreadsheetml/2006/main" count="51" uniqueCount="41">
  <si>
    <t xml:space="preserve">BOQ of Interior Items for CAFECCINO, Mumbai T1- Check in </t>
  </si>
  <si>
    <t>SR.NO.</t>
  </si>
  <si>
    <t>ITEM</t>
  </si>
  <si>
    <t>DESCRIPTION</t>
  </si>
  <si>
    <t xml:space="preserve">LOCATION </t>
  </si>
  <si>
    <t>IMAGE REF</t>
  </si>
  <si>
    <t>DRAWING NO</t>
  </si>
  <si>
    <t>DIMENSION</t>
  </si>
  <si>
    <t>UNIT</t>
  </si>
  <si>
    <t>QTY.</t>
  </si>
  <si>
    <t>Rate</t>
  </si>
  <si>
    <t>Amount</t>
  </si>
  <si>
    <t>Red Solid acrylic</t>
  </si>
  <si>
    <t>1. Providing and fixing red solid acryllic (corian 12mm-18mm) of approved shade on existing surface complete as per detail drawing and specification. Location- top and sides of front counter.</t>
  </si>
  <si>
    <t xml:space="preserve">Proposed red solid acrylic in the place of existing dark brown surface, at top and sides of front counter to be done. </t>
  </si>
  <si>
    <t>SQMT</t>
  </si>
  <si>
    <t>White Solid acrylic</t>
  </si>
  <si>
    <t xml:space="preserve">1. Providing and fixing white solid acryllic (corian12mm - 18mm) of approved shade on existing off white solid acrylic on front counter top &amp; Back counter top complete. as per detail drawing and specification by EIC. </t>
  </si>
  <si>
    <t xml:space="preserve">1. In the place of existing off white solid acrylic on front counter top.
2. back counter top    </t>
  </si>
  <si>
    <t>Relaminate</t>
  </si>
  <si>
    <t xml:space="preserve">Removal of existing laminate. On the folowing location.  &amp; Directly discarding from airport premises.  
1. storage at back of outlet facing landside.
2. partition at back of outlet.
3. side partitions of the outlet( from outside and inside)
4. lower side of SS bulkhead. 
5. storage below back counter.  
Providing &amp; Fixing of approved laminate 1mm Greenlam 5347(SAN) BLONDE WOOD in the following area as per approved detail dwg &amp; onsite instruction by EIC.
1. storage at back of outlet
2. partition at back of outlet
3. side partitions of the outlet( from outside and inside)
4. lower side of SS bulkhead 
5. storage below back counter    </t>
  </si>
  <si>
    <t xml:space="preserve">relaminating existing laminates
1. storage at back of outlet
2. partition at back of outlet
3. side partitions of the outlet( from outside and inside)
4. lower side of SS bulkhead 
5. storage below back counter    </t>
  </si>
  <si>
    <t>Proposed vinyl on the bulkhead with SS finish as per design from Marketing team</t>
  </si>
  <si>
    <t>Proposed vinyl on the rafters matching with Merinolam Laminate 5347(SAN) BLONDE WOOD</t>
  </si>
  <si>
    <t>proposed vinyl (in place of existing Back visual) as per design from Marketing team</t>
  </si>
  <si>
    <t>Proposed vinyl (in place of side visual facing escalator and staircase towards mezannine level) as per design from marketing team</t>
  </si>
  <si>
    <t>Proposed vinyl at lollypop signage</t>
  </si>
  <si>
    <t>Removal of old shutters &amp; Fixing New shutter with existing menu board</t>
  </si>
  <si>
    <t>1. Removal of old damage eixsting shutters Including damage hardware fittings. &amp; Directly discarding from airport premises.  
2. Providing &amp; Fixing of new shutter made in 12 mm FR rated plywood &amp; finished with laminate Greenlam 5347(SAN) BLONDE WOOD with existing menu board. Include all neceasry hardware &amp; Accessories. To be done as per Approved DWG &amp; instruction given by EIC.</t>
  </si>
  <si>
    <t>Fixing of  10 mm Frosted glass of height 450mm above SS skirting</t>
  </si>
  <si>
    <t xml:space="preserve">1. Providing &amp; Fixing of 10mm Frosted glass of height 450mm above SS skirting. and on top of existing SS screws as per approved DWG  &amp; instruction by EIC. Including all necessary hardware fittings &amp; accessories.  </t>
  </si>
  <si>
    <t xml:space="preserve">Cleaning / polishing of existing skirting with SS finish </t>
  </si>
  <si>
    <t>Cleaning / Polishing of existing SS skirting 150 mm Ht. in entier outlet with neceassry cleaning agent.</t>
  </si>
  <si>
    <t xml:space="preserve">Increase lux level of existing lightsReplacement of old dull lights with new lights of 5 watt white light </t>
  </si>
  <si>
    <t>1. Removal of old dull light fittings from ceiling &amp; bulkhead of the outlets &amp; Handing over to EIC.
2. Providing &amp; Fixing of new lights (5 watts white light) in the same location approved &amp; instructed by DWG / EIC. (Lux level 5)</t>
  </si>
  <si>
    <t>1. lights at ceiling
2. lights below bulkhead</t>
  </si>
  <si>
    <t>Nos</t>
  </si>
  <si>
    <t>Rmt</t>
  </si>
  <si>
    <t>SS Trolley fender</t>
  </si>
  <si>
    <t xml:space="preserve">providing and fixing 50mm SS trolley fender at the perifery above existing ss skirting </t>
  </si>
  <si>
    <t>Total Basic Price (Excl. GST)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</si>
</sst>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_(* \(#,##0.00\);_(* \-??_);_(@_)"/>
    <numFmt numFmtId="165" formatCode="_(* #,##0.00_);_(* \(#,##0.00\);_(* &quot;-&quot;??_);_(@_)"/>
    <numFmt numFmtId="166" formatCode="_(* #,##0_);_(* \(#,##0\);_(* &quot;-&quot;??_);_(@_)"/>
  </numFmts>
  <fonts count="12"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b/>
      <i/>
      <sz val="12"/>
      <name val="Calibri"/>
      <family val="2"/>
      <scheme val="minor"/>
    </font>
    <font>
      <b/>
      <sz val="9"/>
      <name val="Calibri"/>
      <family val="2"/>
      <scheme val="minor"/>
    </font>
    <font>
      <b/>
      <sz val="9"/>
      <color theme="0"/>
      <name val="Calibri"/>
      <family val="2"/>
      <scheme val="minor"/>
    </font>
    <font>
      <sz val="9"/>
      <name val="Calibri"/>
      <family val="2"/>
      <scheme val="minor"/>
    </font>
    <font>
      <sz val="9"/>
      <color rgb="FF000000"/>
      <name val="Calibri"/>
      <family val="2"/>
      <scheme val="minor"/>
    </font>
    <font>
      <sz val="9"/>
      <color indexed="8"/>
      <name val="Calibri"/>
      <family val="2"/>
      <scheme val="minor"/>
    </font>
    <font>
      <sz val="9"/>
      <color rgb="FF00B0F0"/>
      <name val="Calibri"/>
      <family val="2"/>
      <scheme val="minor"/>
    </font>
    <font>
      <sz val="9"/>
      <color theme="1"/>
      <name val="Calibri"/>
      <family val="2"/>
      <scheme val="minor"/>
    </font>
  </fonts>
  <fills count="6">
    <fill>
      <patternFill patternType="none"/>
    </fill>
    <fill>
      <patternFill patternType="gray125"/>
    </fill>
    <fill>
      <patternFill patternType="solid">
        <fgColor theme="8" tint="0.59999389629810485"/>
        <bgColor indexed="64"/>
      </patternFill>
    </fill>
    <fill>
      <patternFill patternType="solid">
        <fgColor theme="0"/>
        <bgColor indexed="64"/>
      </patternFill>
    </fill>
    <fill>
      <patternFill patternType="solid">
        <fgColor rgb="FF002060"/>
        <bgColor indexed="64"/>
      </patternFill>
    </fill>
    <fill>
      <patternFill patternType="solid">
        <fgColor theme="2" tint="-9.9978637043366805E-2"/>
        <bgColor indexed="64"/>
      </patternFill>
    </fill>
  </fills>
  <borders count="13">
    <border>
      <left/>
      <right/>
      <top/>
      <bottom/>
      <diagonal/>
    </border>
    <border>
      <left style="thin">
        <color indexed="64"/>
      </left>
      <right/>
      <top style="thin">
        <color indexed="64"/>
      </top>
      <bottom style="thin">
        <color auto="1"/>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style="thin">
        <color auto="1"/>
      </left>
      <right style="thin">
        <color auto="1"/>
      </right>
      <top style="hair">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s>
  <cellStyleXfs count="5">
    <xf numFmtId="0" fontId="0" fillId="0" borderId="0"/>
    <xf numFmtId="0" fontId="3" fillId="0" borderId="0"/>
    <xf numFmtId="164" fontId="3" fillId="0" borderId="0" applyFill="0" applyBorder="0" applyAlignment="0" applyProtection="0"/>
    <xf numFmtId="165" fontId="3" fillId="0" borderId="0" applyFont="0" applyFill="0" applyBorder="0" applyAlignment="0" applyProtection="0"/>
    <xf numFmtId="0" fontId="1" fillId="0" borderId="0"/>
  </cellStyleXfs>
  <cellXfs count="55">
    <xf numFmtId="0" fontId="0" fillId="0" borderId="0" xfId="0"/>
    <xf numFmtId="0" fontId="4" fillId="2" borderId="3" xfId="1" applyFont="1" applyFill="1" applyBorder="1" applyAlignment="1">
      <alignment horizontal="left" vertical="center" wrapText="1"/>
    </xf>
    <xf numFmtId="0" fontId="4" fillId="2" borderId="3" xfId="1" applyFont="1" applyFill="1" applyBorder="1" applyAlignment="1">
      <alignment vertical="center" wrapText="1"/>
    </xf>
    <xf numFmtId="0" fontId="2" fillId="0" borderId="0" xfId="0" applyFont="1"/>
    <xf numFmtId="0" fontId="5" fillId="3" borderId="4" xfId="1" applyFont="1" applyFill="1" applyBorder="1" applyAlignment="1">
      <alignment horizontal="center" vertical="center"/>
    </xf>
    <xf numFmtId="0" fontId="5" fillId="3" borderId="4" xfId="1" applyFont="1" applyFill="1" applyBorder="1" applyAlignment="1">
      <alignment horizontal="left" vertical="center"/>
    </xf>
    <xf numFmtId="0" fontId="5" fillId="3" borderId="4" xfId="1" applyFont="1" applyFill="1" applyBorder="1" applyAlignment="1">
      <alignment vertical="center"/>
    </xf>
    <xf numFmtId="0" fontId="6" fillId="4" borderId="5" xfId="1" applyFont="1" applyFill="1" applyBorder="1" applyAlignment="1">
      <alignment horizontal="center" vertical="center"/>
    </xf>
    <xf numFmtId="0" fontId="6" fillId="4" borderId="5" xfId="1" applyFont="1" applyFill="1" applyBorder="1" applyAlignment="1">
      <alignment horizontal="center" vertical="center" wrapText="1"/>
    </xf>
    <xf numFmtId="0" fontId="6" fillId="4" borderId="5" xfId="1" applyFont="1" applyFill="1" applyBorder="1" applyAlignment="1">
      <alignment horizontal="left" vertical="center"/>
    </xf>
    <xf numFmtId="164" fontId="6" fillId="4" borderId="5" xfId="2" applyFont="1" applyFill="1" applyBorder="1" applyAlignment="1">
      <alignment horizontal="center" vertical="center"/>
    </xf>
    <xf numFmtId="0" fontId="7" fillId="3" borderId="5" xfId="1" applyFont="1" applyFill="1" applyBorder="1" applyAlignment="1">
      <alignment horizontal="center" vertical="center"/>
    </xf>
    <xf numFmtId="0" fontId="7" fillId="3" borderId="5" xfId="1" applyFont="1" applyFill="1" applyBorder="1" applyAlignment="1">
      <alignment horizontal="left" vertical="center"/>
    </xf>
    <xf numFmtId="0" fontId="7" fillId="3" borderId="5" xfId="1" applyFont="1" applyFill="1" applyBorder="1" applyAlignment="1">
      <alignment vertical="center"/>
    </xf>
    <xf numFmtId="0" fontId="5" fillId="5" borderId="5" xfId="1" applyFont="1" applyFill="1" applyBorder="1" applyAlignment="1">
      <alignment horizontal="left" vertical="center"/>
    </xf>
    <xf numFmtId="0" fontId="5" fillId="5" borderId="5" xfId="1" applyFont="1" applyFill="1" applyBorder="1" applyAlignment="1">
      <alignment vertical="center"/>
    </xf>
    <xf numFmtId="0" fontId="7" fillId="3" borderId="8" xfId="1" applyFont="1" applyFill="1" applyBorder="1" applyAlignment="1">
      <alignment horizontal="center" vertical="center"/>
    </xf>
    <xf numFmtId="0" fontId="7" fillId="3" borderId="8" xfId="1" applyFont="1" applyFill="1" applyBorder="1" applyAlignment="1">
      <alignment horizontal="left" vertical="center"/>
    </xf>
    <xf numFmtId="0" fontId="7" fillId="0" borderId="8" xfId="1" applyFont="1" applyBorder="1" applyAlignment="1">
      <alignment horizontal="center" vertical="center"/>
    </xf>
    <xf numFmtId="0" fontId="7" fillId="3" borderId="9" xfId="1" applyFont="1" applyFill="1" applyBorder="1" applyAlignment="1">
      <alignment horizontal="center" vertical="center"/>
    </xf>
    <xf numFmtId="0" fontId="7" fillId="3" borderId="9" xfId="1" applyFont="1" applyFill="1" applyBorder="1" applyAlignment="1">
      <alignment horizontal="center" vertical="center" wrapText="1"/>
    </xf>
    <xf numFmtId="0" fontId="7" fillId="3" borderId="9" xfId="1" applyFont="1" applyFill="1" applyBorder="1" applyAlignment="1">
      <alignment horizontal="left" vertical="center" wrapText="1"/>
    </xf>
    <xf numFmtId="166" fontId="7" fillId="0" borderId="9" xfId="3" applyNumberFormat="1" applyFont="1" applyFill="1" applyBorder="1" applyAlignment="1">
      <alignment horizontal="center" vertical="center" wrapText="1"/>
    </xf>
    <xf numFmtId="0" fontId="7" fillId="3" borderId="9" xfId="1" applyFont="1" applyFill="1" applyBorder="1" applyAlignment="1">
      <alignment vertical="center" wrapText="1"/>
    </xf>
    <xf numFmtId="0" fontId="8" fillId="3" borderId="9" xfId="4" applyFont="1" applyFill="1" applyBorder="1" applyAlignment="1">
      <alignment horizontal="center" vertical="center" wrapText="1"/>
    </xf>
    <xf numFmtId="165" fontId="9" fillId="3" borderId="9" xfId="3" applyFont="1" applyFill="1" applyBorder="1" applyAlignment="1">
      <alignment horizontal="center" vertical="center" wrapText="1"/>
    </xf>
    <xf numFmtId="2" fontId="7" fillId="0" borderId="9" xfId="3" applyNumberFormat="1" applyFont="1" applyFill="1" applyBorder="1" applyAlignment="1">
      <alignment horizontal="center" vertical="center" wrapText="1"/>
    </xf>
    <xf numFmtId="0" fontId="7" fillId="3" borderId="1" xfId="1" applyFont="1" applyFill="1" applyBorder="1" applyAlignment="1">
      <alignment vertical="center"/>
    </xf>
    <xf numFmtId="0" fontId="7" fillId="3" borderId="2" xfId="1" applyFont="1" applyFill="1" applyBorder="1" applyAlignment="1">
      <alignment vertical="center"/>
    </xf>
    <xf numFmtId="166" fontId="7" fillId="0" borderId="9" xfId="3" applyNumberFormat="1" applyFont="1" applyFill="1" applyBorder="1" applyAlignment="1">
      <alignment vertical="center" wrapText="1"/>
    </xf>
    <xf numFmtId="0" fontId="10" fillId="3" borderId="9" xfId="1" applyFont="1" applyFill="1" applyBorder="1" applyAlignment="1">
      <alignment horizontal="left" vertical="center" wrapText="1"/>
    </xf>
    <xf numFmtId="165" fontId="9" fillId="3" borderId="9" xfId="3" applyFont="1" applyFill="1" applyBorder="1" applyAlignment="1">
      <alignment vertical="center" wrapText="1"/>
    </xf>
    <xf numFmtId="0" fontId="11" fillId="3" borderId="9" xfId="1" applyFont="1" applyFill="1" applyBorder="1" applyAlignment="1">
      <alignment horizontal="left" vertical="center" wrapText="1"/>
    </xf>
    <xf numFmtId="0" fontId="7" fillId="3" borderId="9" xfId="1" applyFont="1" applyFill="1" applyBorder="1" applyAlignment="1">
      <alignment horizontal="left" vertical="center"/>
    </xf>
    <xf numFmtId="0" fontId="7" fillId="3" borderId="9" xfId="1" applyFont="1" applyFill="1" applyBorder="1" applyAlignment="1">
      <alignment vertical="center"/>
    </xf>
    <xf numFmtId="166" fontId="7" fillId="0" borderId="9" xfId="3" applyNumberFormat="1" applyFont="1" applyFill="1" applyBorder="1" applyAlignment="1">
      <alignment horizontal="left" vertical="center" wrapText="1"/>
    </xf>
    <xf numFmtId="4" fontId="7" fillId="0" borderId="9" xfId="3" applyNumberFormat="1" applyFont="1" applyFill="1" applyBorder="1" applyAlignment="1">
      <alignment horizontal="center" vertical="center" wrapText="1"/>
    </xf>
    <xf numFmtId="0" fontId="2" fillId="0" borderId="9" xfId="0" applyFont="1" applyBorder="1" applyAlignment="1">
      <alignment horizontal="left" vertical="center"/>
    </xf>
    <xf numFmtId="0" fontId="2" fillId="0" borderId="9" xfId="0" applyFont="1" applyBorder="1"/>
    <xf numFmtId="0" fontId="2" fillId="0" borderId="9" xfId="0" applyFont="1" applyBorder="1" applyAlignment="1">
      <alignment horizontal="center" vertical="center"/>
    </xf>
    <xf numFmtId="166" fontId="2" fillId="0" borderId="9" xfId="0" applyNumberFormat="1" applyFont="1" applyBorder="1"/>
    <xf numFmtId="0" fontId="2" fillId="0" borderId="0" xfId="0" applyFont="1" applyAlignment="1">
      <alignment horizontal="center" vertical="center"/>
    </xf>
    <xf numFmtId="0" fontId="2" fillId="0" borderId="0" xfId="0" applyFont="1" applyAlignment="1">
      <alignment horizontal="left" vertical="center"/>
    </xf>
    <xf numFmtId="0" fontId="2" fillId="0" borderId="1" xfId="0" applyFont="1" applyBorder="1" applyAlignment="1">
      <alignment horizontal="center"/>
    </xf>
    <xf numFmtId="0" fontId="2" fillId="0" borderId="2" xfId="0" applyFont="1" applyBorder="1" applyAlignment="1">
      <alignment horizontal="center"/>
    </xf>
    <xf numFmtId="0" fontId="2" fillId="0" borderId="12" xfId="0" applyFont="1" applyBorder="1" applyAlignment="1">
      <alignment horizontal="center"/>
    </xf>
    <xf numFmtId="0" fontId="4" fillId="2" borderId="1" xfId="1" applyFont="1" applyFill="1" applyBorder="1" applyAlignment="1">
      <alignment horizontal="center" vertical="center" wrapText="1"/>
    </xf>
    <xf numFmtId="0" fontId="4" fillId="2" borderId="2" xfId="1" applyFont="1" applyFill="1" applyBorder="1" applyAlignment="1">
      <alignment horizontal="center" vertical="center" wrapText="1"/>
    </xf>
    <xf numFmtId="0" fontId="5" fillId="5" borderId="6" xfId="1" applyFont="1" applyFill="1" applyBorder="1" applyAlignment="1">
      <alignment horizontal="center" vertical="center" wrapText="1"/>
    </xf>
    <xf numFmtId="0" fontId="5" fillId="5" borderId="7" xfId="1" applyFont="1" applyFill="1" applyBorder="1" applyAlignment="1">
      <alignment horizontal="center" vertical="center" wrapText="1"/>
    </xf>
    <xf numFmtId="0" fontId="7" fillId="3" borderId="9" xfId="1" applyFont="1" applyFill="1" applyBorder="1" applyAlignment="1">
      <alignment horizontal="center" vertical="center" wrapText="1"/>
    </xf>
    <xf numFmtId="0" fontId="8" fillId="3" borderId="9" xfId="4" applyFont="1" applyFill="1" applyBorder="1" applyAlignment="1">
      <alignment horizontal="center" vertical="center" wrapText="1"/>
    </xf>
    <xf numFmtId="165" fontId="9" fillId="3" borderId="9" xfId="3" applyFont="1" applyFill="1" applyBorder="1" applyAlignment="1">
      <alignment horizontal="center" vertical="center" wrapText="1"/>
    </xf>
    <xf numFmtId="0" fontId="7" fillId="3" borderId="10" xfId="1" applyFont="1" applyFill="1" applyBorder="1" applyAlignment="1">
      <alignment horizontal="center" vertical="center" wrapText="1"/>
    </xf>
    <xf numFmtId="0" fontId="7" fillId="3" borderId="11" xfId="1" applyFont="1" applyFill="1" applyBorder="1" applyAlignment="1">
      <alignment horizontal="center" vertical="center" wrapText="1"/>
    </xf>
  </cellXfs>
  <cellStyles count="5">
    <cellStyle name="Comma 10" xfId="2"/>
    <cellStyle name="Comma 2 3" xfId="3"/>
    <cellStyle name="Normal" xfId="0" builtinId="0"/>
    <cellStyle name="Normal 10" xfId="1"/>
    <cellStyle name="Normal 5 2 2"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g"/><Relationship Id="rId12" Type="http://schemas.openxmlformats.org/officeDocument/2006/relationships/image" Target="../media/image12.jpeg"/><Relationship Id="rId2" Type="http://schemas.openxmlformats.org/officeDocument/2006/relationships/image" Target="../media/image2.jpeg"/><Relationship Id="rId1" Type="http://schemas.openxmlformats.org/officeDocument/2006/relationships/image" Target="../media/image1.jp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g"/></Relationships>
</file>

<file path=xl/drawings/drawing1.xml><?xml version="1.0" encoding="utf-8"?>
<xdr:wsDr xmlns:xdr="http://schemas.openxmlformats.org/drawingml/2006/spreadsheetDrawing" xmlns:a="http://schemas.openxmlformats.org/drawingml/2006/main">
  <xdr:twoCellAnchor editAs="oneCell">
    <xdr:from>
      <xdr:col>4</xdr:col>
      <xdr:colOff>88604</xdr:colOff>
      <xdr:row>6</xdr:row>
      <xdr:rowOff>155058</xdr:rowOff>
    </xdr:from>
    <xdr:to>
      <xdr:col>4</xdr:col>
      <xdr:colOff>2968256</xdr:colOff>
      <xdr:row>6</xdr:row>
      <xdr:rowOff>1772093</xdr:rowOff>
    </xdr:to>
    <xdr:pic>
      <xdr:nvPicPr>
        <xdr:cNvPr id="2" name="Picture 1">
          <a:extLst>
            <a:ext uri="{FF2B5EF4-FFF2-40B4-BE49-F238E27FC236}">
              <a16:creationId xmlns:a16="http://schemas.microsoft.com/office/drawing/2014/main" id="{F95979A9-7FF1-4A21-A61E-AB3A72FE493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8975" b="6154"/>
        <a:stretch/>
      </xdr:blipFill>
      <xdr:spPr>
        <a:xfrm>
          <a:off x="8724604" y="1539358"/>
          <a:ext cx="2879652" cy="1617035"/>
        </a:xfrm>
        <a:prstGeom prst="rect">
          <a:avLst/>
        </a:prstGeom>
        <a:ln w="28575">
          <a:solidFill>
            <a:schemeClr val="tx1"/>
          </a:solidFill>
        </a:ln>
      </xdr:spPr>
    </xdr:pic>
    <xdr:clientData/>
  </xdr:twoCellAnchor>
  <xdr:twoCellAnchor>
    <xdr:from>
      <xdr:col>4</xdr:col>
      <xdr:colOff>1093139</xdr:colOff>
      <xdr:row>6</xdr:row>
      <xdr:rowOff>1306918</xdr:rowOff>
    </xdr:from>
    <xdr:to>
      <xdr:col>4</xdr:col>
      <xdr:colOff>1436482</xdr:colOff>
      <xdr:row>6</xdr:row>
      <xdr:rowOff>2071134</xdr:rowOff>
    </xdr:to>
    <xdr:cxnSp macro="">
      <xdr:nvCxnSpPr>
        <xdr:cNvPr id="3" name="Straight Arrow Connector 2">
          <a:extLst>
            <a:ext uri="{FF2B5EF4-FFF2-40B4-BE49-F238E27FC236}">
              <a16:creationId xmlns:a16="http://schemas.microsoft.com/office/drawing/2014/main" id="{C3213107-D24B-408F-B7B6-2B3D30F35CBD}"/>
            </a:ext>
          </a:extLst>
        </xdr:cNvPr>
        <xdr:cNvCxnSpPr/>
      </xdr:nvCxnSpPr>
      <xdr:spPr>
        <a:xfrm flipH="1">
          <a:off x="9729139" y="2691218"/>
          <a:ext cx="343343" cy="764216"/>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775291</xdr:colOff>
      <xdr:row>6</xdr:row>
      <xdr:rowOff>1373372</xdr:rowOff>
    </xdr:from>
    <xdr:to>
      <xdr:col>4</xdr:col>
      <xdr:colOff>1063256</xdr:colOff>
      <xdr:row>6</xdr:row>
      <xdr:rowOff>2048982</xdr:rowOff>
    </xdr:to>
    <xdr:cxnSp macro="">
      <xdr:nvCxnSpPr>
        <xdr:cNvPr id="4" name="Straight Arrow Connector 3">
          <a:extLst>
            <a:ext uri="{FF2B5EF4-FFF2-40B4-BE49-F238E27FC236}">
              <a16:creationId xmlns:a16="http://schemas.microsoft.com/office/drawing/2014/main" id="{59DFA188-BBF7-49C1-93FA-40EA7B3FCA8B}"/>
            </a:ext>
          </a:extLst>
        </xdr:cNvPr>
        <xdr:cNvCxnSpPr/>
      </xdr:nvCxnSpPr>
      <xdr:spPr>
        <a:xfrm>
          <a:off x="9411291" y="2757672"/>
          <a:ext cx="287965" cy="675610"/>
        </a:xfrm>
        <a:prstGeom prst="straightConnector1">
          <a:avLst/>
        </a:prstGeom>
        <a:ln w="28575">
          <a:solidFill>
            <a:srgbClr val="FF0000"/>
          </a:solidFill>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1340145</xdr:colOff>
      <xdr:row>6</xdr:row>
      <xdr:rowOff>1107559</xdr:rowOff>
    </xdr:from>
    <xdr:to>
      <xdr:col>4</xdr:col>
      <xdr:colOff>1927151</xdr:colOff>
      <xdr:row>6</xdr:row>
      <xdr:rowOff>1927151</xdr:rowOff>
    </xdr:to>
    <xdr:cxnSp macro="">
      <xdr:nvCxnSpPr>
        <xdr:cNvPr id="5" name="Straight Arrow Connector 4">
          <a:extLst>
            <a:ext uri="{FF2B5EF4-FFF2-40B4-BE49-F238E27FC236}">
              <a16:creationId xmlns:a16="http://schemas.microsoft.com/office/drawing/2014/main" id="{7E3292AF-B144-49CA-ADE8-CB1977EB1A9C}"/>
            </a:ext>
          </a:extLst>
        </xdr:cNvPr>
        <xdr:cNvCxnSpPr/>
      </xdr:nvCxnSpPr>
      <xdr:spPr>
        <a:xfrm>
          <a:off x="9976145" y="2491859"/>
          <a:ext cx="587006" cy="819592"/>
        </a:xfrm>
        <a:prstGeom prst="straightConnector1">
          <a:avLst/>
        </a:prstGeom>
        <a:ln w="28575">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4</xdr:col>
      <xdr:colOff>66453</xdr:colOff>
      <xdr:row>8</xdr:row>
      <xdr:rowOff>60634</xdr:rowOff>
    </xdr:from>
    <xdr:to>
      <xdr:col>4</xdr:col>
      <xdr:colOff>2577519</xdr:colOff>
      <xdr:row>8</xdr:row>
      <xdr:rowOff>1838547</xdr:rowOff>
    </xdr:to>
    <xdr:pic>
      <xdr:nvPicPr>
        <xdr:cNvPr id="6" name="Picture 5">
          <a:extLst>
            <a:ext uri="{FF2B5EF4-FFF2-40B4-BE49-F238E27FC236}">
              <a16:creationId xmlns:a16="http://schemas.microsoft.com/office/drawing/2014/main" id="{D07E667C-8A81-4F83-A937-A80D15A4243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496" t="18868" r="8563"/>
        <a:stretch/>
      </xdr:blipFill>
      <xdr:spPr>
        <a:xfrm>
          <a:off x="8702453" y="5191434"/>
          <a:ext cx="2511066" cy="1777913"/>
        </a:xfrm>
        <a:prstGeom prst="rect">
          <a:avLst/>
        </a:prstGeom>
        <a:ln cmpd="sng">
          <a:solidFill>
            <a:schemeClr val="tx1"/>
          </a:solidFill>
        </a:ln>
      </xdr:spPr>
    </xdr:pic>
    <xdr:clientData/>
  </xdr:twoCellAnchor>
  <xdr:twoCellAnchor>
    <xdr:from>
      <xdr:col>4</xdr:col>
      <xdr:colOff>1041105</xdr:colOff>
      <xdr:row>8</xdr:row>
      <xdr:rowOff>1162936</xdr:rowOff>
    </xdr:from>
    <xdr:to>
      <xdr:col>4</xdr:col>
      <xdr:colOff>2868576</xdr:colOff>
      <xdr:row>8</xdr:row>
      <xdr:rowOff>1550581</xdr:rowOff>
    </xdr:to>
    <xdr:cxnSp macro="">
      <xdr:nvCxnSpPr>
        <xdr:cNvPr id="7" name="Straight Arrow Connector 6">
          <a:extLst>
            <a:ext uri="{FF2B5EF4-FFF2-40B4-BE49-F238E27FC236}">
              <a16:creationId xmlns:a16="http://schemas.microsoft.com/office/drawing/2014/main" id="{368B2CAD-2977-4992-8B04-103D301276DB}"/>
            </a:ext>
          </a:extLst>
        </xdr:cNvPr>
        <xdr:cNvCxnSpPr/>
      </xdr:nvCxnSpPr>
      <xdr:spPr>
        <a:xfrm>
          <a:off x="9677105" y="6293736"/>
          <a:ext cx="1827471" cy="387645"/>
        </a:xfrm>
        <a:prstGeom prst="straightConnector1">
          <a:avLst/>
        </a:prstGeom>
        <a:ln w="28575">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1605959</xdr:colOff>
      <xdr:row>8</xdr:row>
      <xdr:rowOff>1074332</xdr:rowOff>
    </xdr:from>
    <xdr:to>
      <xdr:col>4</xdr:col>
      <xdr:colOff>2779971</xdr:colOff>
      <xdr:row>8</xdr:row>
      <xdr:rowOff>1129710</xdr:rowOff>
    </xdr:to>
    <xdr:cxnSp macro="">
      <xdr:nvCxnSpPr>
        <xdr:cNvPr id="8" name="Straight Arrow Connector 7">
          <a:extLst>
            <a:ext uri="{FF2B5EF4-FFF2-40B4-BE49-F238E27FC236}">
              <a16:creationId xmlns:a16="http://schemas.microsoft.com/office/drawing/2014/main" id="{7AF79137-10B3-4F95-9399-6215A1D05952}"/>
            </a:ext>
          </a:extLst>
        </xdr:cNvPr>
        <xdr:cNvCxnSpPr/>
      </xdr:nvCxnSpPr>
      <xdr:spPr>
        <a:xfrm>
          <a:off x="10241959" y="6205132"/>
          <a:ext cx="1174012" cy="55378"/>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108857</xdr:colOff>
      <xdr:row>6</xdr:row>
      <xdr:rowOff>2136321</xdr:rowOff>
    </xdr:from>
    <xdr:to>
      <xdr:col>4</xdr:col>
      <xdr:colOff>2193937</xdr:colOff>
      <xdr:row>6</xdr:row>
      <xdr:rowOff>3524250</xdr:rowOff>
    </xdr:to>
    <xdr:pic>
      <xdr:nvPicPr>
        <xdr:cNvPr id="9" name="Picture 8">
          <a:extLst>
            <a:ext uri="{FF2B5EF4-FFF2-40B4-BE49-F238E27FC236}">
              <a16:creationId xmlns:a16="http://schemas.microsoft.com/office/drawing/2014/main" id="{97E69EA4-7382-42FA-A523-9383FD72FBE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42967" b="19590"/>
        <a:stretch/>
      </xdr:blipFill>
      <xdr:spPr>
        <a:xfrm>
          <a:off x="8744857" y="3520621"/>
          <a:ext cx="2085080" cy="1387929"/>
        </a:xfrm>
        <a:prstGeom prst="rect">
          <a:avLst/>
        </a:prstGeom>
        <a:ln w="28575">
          <a:solidFill>
            <a:schemeClr val="tx1"/>
          </a:solidFill>
        </a:ln>
      </xdr:spPr>
    </xdr:pic>
    <xdr:clientData/>
  </xdr:twoCellAnchor>
  <xdr:twoCellAnchor>
    <xdr:from>
      <xdr:col>4</xdr:col>
      <xdr:colOff>1605642</xdr:colOff>
      <xdr:row>6</xdr:row>
      <xdr:rowOff>2871107</xdr:rowOff>
    </xdr:from>
    <xdr:to>
      <xdr:col>4</xdr:col>
      <xdr:colOff>2571750</xdr:colOff>
      <xdr:row>6</xdr:row>
      <xdr:rowOff>2952750</xdr:rowOff>
    </xdr:to>
    <xdr:cxnSp macro="">
      <xdr:nvCxnSpPr>
        <xdr:cNvPr id="10" name="Straight Arrow Connector 9">
          <a:extLst>
            <a:ext uri="{FF2B5EF4-FFF2-40B4-BE49-F238E27FC236}">
              <a16:creationId xmlns:a16="http://schemas.microsoft.com/office/drawing/2014/main" id="{413A0D0B-4466-4C76-ABA0-04325DEE739C}"/>
            </a:ext>
          </a:extLst>
        </xdr:cNvPr>
        <xdr:cNvCxnSpPr/>
      </xdr:nvCxnSpPr>
      <xdr:spPr>
        <a:xfrm flipV="1">
          <a:off x="10241642" y="4255407"/>
          <a:ext cx="966108" cy="81643"/>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30726</xdr:colOff>
      <xdr:row>10</xdr:row>
      <xdr:rowOff>40967</xdr:rowOff>
    </xdr:from>
    <xdr:to>
      <xdr:col>4</xdr:col>
      <xdr:colOff>2787447</xdr:colOff>
      <xdr:row>10</xdr:row>
      <xdr:rowOff>1679677</xdr:rowOff>
    </xdr:to>
    <xdr:pic>
      <xdr:nvPicPr>
        <xdr:cNvPr id="11" name="Picture 10">
          <a:extLst>
            <a:ext uri="{FF2B5EF4-FFF2-40B4-BE49-F238E27FC236}">
              <a16:creationId xmlns:a16="http://schemas.microsoft.com/office/drawing/2014/main" id="{B002AE21-8EB1-4554-8259-E0C3FB3DB273}"/>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6852" b="3889"/>
        <a:stretch/>
      </xdr:blipFill>
      <xdr:spPr>
        <a:xfrm>
          <a:off x="8666726" y="7279967"/>
          <a:ext cx="2756721" cy="1638710"/>
        </a:xfrm>
        <a:prstGeom prst="rect">
          <a:avLst/>
        </a:prstGeom>
      </xdr:spPr>
    </xdr:pic>
    <xdr:clientData/>
  </xdr:twoCellAnchor>
  <xdr:twoCellAnchor editAs="oneCell">
    <xdr:from>
      <xdr:col>4</xdr:col>
      <xdr:colOff>102419</xdr:colOff>
      <xdr:row>10</xdr:row>
      <xdr:rowOff>1497430</xdr:rowOff>
    </xdr:from>
    <xdr:to>
      <xdr:col>4</xdr:col>
      <xdr:colOff>1034435</xdr:colOff>
      <xdr:row>10</xdr:row>
      <xdr:rowOff>3128857</xdr:rowOff>
    </xdr:to>
    <xdr:pic>
      <xdr:nvPicPr>
        <xdr:cNvPr id="12" name="Picture 11">
          <a:extLst>
            <a:ext uri="{FF2B5EF4-FFF2-40B4-BE49-F238E27FC236}">
              <a16:creationId xmlns:a16="http://schemas.microsoft.com/office/drawing/2014/main" id="{413627F7-DD9E-4390-9E50-872B3538A864}"/>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b="1538"/>
        <a:stretch/>
      </xdr:blipFill>
      <xdr:spPr>
        <a:xfrm>
          <a:off x="8738419" y="8736430"/>
          <a:ext cx="932016" cy="1631427"/>
        </a:xfrm>
        <a:prstGeom prst="rect">
          <a:avLst/>
        </a:prstGeom>
        <a:ln w="28575">
          <a:solidFill>
            <a:schemeClr val="tx1"/>
          </a:solidFill>
        </a:ln>
      </xdr:spPr>
    </xdr:pic>
    <xdr:clientData/>
  </xdr:twoCellAnchor>
  <xdr:twoCellAnchor>
    <xdr:from>
      <xdr:col>4</xdr:col>
      <xdr:colOff>2540000</xdr:colOff>
      <xdr:row>10</xdr:row>
      <xdr:rowOff>1188064</xdr:rowOff>
    </xdr:from>
    <xdr:to>
      <xdr:col>4</xdr:col>
      <xdr:colOff>3195484</xdr:colOff>
      <xdr:row>10</xdr:row>
      <xdr:rowOff>1188064</xdr:rowOff>
    </xdr:to>
    <xdr:cxnSp macro="">
      <xdr:nvCxnSpPr>
        <xdr:cNvPr id="13" name="Straight Arrow Connector 12">
          <a:extLst>
            <a:ext uri="{FF2B5EF4-FFF2-40B4-BE49-F238E27FC236}">
              <a16:creationId xmlns:a16="http://schemas.microsoft.com/office/drawing/2014/main" id="{9C3ABCA9-2A13-4240-BA3C-CB13904E0332}"/>
            </a:ext>
          </a:extLst>
        </xdr:cNvPr>
        <xdr:cNvCxnSpPr/>
      </xdr:nvCxnSpPr>
      <xdr:spPr>
        <a:xfrm>
          <a:off x="11176000" y="8427064"/>
          <a:ext cx="655484" cy="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603045</xdr:colOff>
      <xdr:row>10</xdr:row>
      <xdr:rowOff>2549012</xdr:rowOff>
    </xdr:from>
    <xdr:to>
      <xdr:col>4</xdr:col>
      <xdr:colOff>1258529</xdr:colOff>
      <xdr:row>10</xdr:row>
      <xdr:rowOff>2549012</xdr:rowOff>
    </xdr:to>
    <xdr:cxnSp macro="">
      <xdr:nvCxnSpPr>
        <xdr:cNvPr id="14" name="Straight Arrow Connector 13">
          <a:extLst>
            <a:ext uri="{FF2B5EF4-FFF2-40B4-BE49-F238E27FC236}">
              <a16:creationId xmlns:a16="http://schemas.microsoft.com/office/drawing/2014/main" id="{415B9219-249C-4F5F-8624-E8867FD929DC}"/>
            </a:ext>
          </a:extLst>
        </xdr:cNvPr>
        <xdr:cNvCxnSpPr/>
      </xdr:nvCxnSpPr>
      <xdr:spPr>
        <a:xfrm>
          <a:off x="9239045" y="9788012"/>
          <a:ext cx="655484" cy="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663267</xdr:colOff>
      <xdr:row>10</xdr:row>
      <xdr:rowOff>2066412</xdr:rowOff>
    </xdr:from>
    <xdr:to>
      <xdr:col>4</xdr:col>
      <xdr:colOff>1318751</xdr:colOff>
      <xdr:row>10</xdr:row>
      <xdr:rowOff>2066412</xdr:rowOff>
    </xdr:to>
    <xdr:cxnSp macro="">
      <xdr:nvCxnSpPr>
        <xdr:cNvPr id="15" name="Straight Arrow Connector 14">
          <a:extLst>
            <a:ext uri="{FF2B5EF4-FFF2-40B4-BE49-F238E27FC236}">
              <a16:creationId xmlns:a16="http://schemas.microsoft.com/office/drawing/2014/main" id="{AA7947CB-2DAD-4E43-96BB-7193033D3603}"/>
            </a:ext>
          </a:extLst>
        </xdr:cNvPr>
        <xdr:cNvCxnSpPr/>
      </xdr:nvCxnSpPr>
      <xdr:spPr>
        <a:xfrm>
          <a:off x="9299267" y="9305412"/>
          <a:ext cx="655484" cy="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1433870</xdr:colOff>
      <xdr:row>10</xdr:row>
      <xdr:rowOff>1771854</xdr:rowOff>
    </xdr:from>
    <xdr:to>
      <xdr:col>4</xdr:col>
      <xdr:colOff>2961701</xdr:colOff>
      <xdr:row>10</xdr:row>
      <xdr:rowOff>3151500</xdr:rowOff>
    </xdr:to>
    <xdr:pic>
      <xdr:nvPicPr>
        <xdr:cNvPr id="16" name="Picture 15">
          <a:extLst>
            <a:ext uri="{FF2B5EF4-FFF2-40B4-BE49-F238E27FC236}">
              <a16:creationId xmlns:a16="http://schemas.microsoft.com/office/drawing/2014/main" id="{42B65CC4-72F8-47E1-99B3-7EDF605E76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29616" b="19590"/>
        <a:stretch/>
      </xdr:blipFill>
      <xdr:spPr>
        <a:xfrm>
          <a:off x="10069870" y="9010854"/>
          <a:ext cx="1527831" cy="1379646"/>
        </a:xfrm>
        <a:prstGeom prst="rect">
          <a:avLst/>
        </a:prstGeom>
        <a:ln w="28575">
          <a:solidFill>
            <a:schemeClr val="tx1"/>
          </a:solidFill>
        </a:ln>
      </xdr:spPr>
    </xdr:pic>
    <xdr:clientData/>
  </xdr:twoCellAnchor>
  <xdr:twoCellAnchor>
    <xdr:from>
      <xdr:col>4</xdr:col>
      <xdr:colOff>2180303</xdr:colOff>
      <xdr:row>10</xdr:row>
      <xdr:rowOff>2765322</xdr:rowOff>
    </xdr:from>
    <xdr:to>
      <xdr:col>4</xdr:col>
      <xdr:colOff>3154516</xdr:colOff>
      <xdr:row>10</xdr:row>
      <xdr:rowOff>2774335</xdr:rowOff>
    </xdr:to>
    <xdr:cxnSp macro="">
      <xdr:nvCxnSpPr>
        <xdr:cNvPr id="17" name="Straight Arrow Connector 16">
          <a:extLst>
            <a:ext uri="{FF2B5EF4-FFF2-40B4-BE49-F238E27FC236}">
              <a16:creationId xmlns:a16="http://schemas.microsoft.com/office/drawing/2014/main" id="{6BC79AD1-DCD4-463D-872B-1FAEFB26C8EF}"/>
            </a:ext>
          </a:extLst>
        </xdr:cNvPr>
        <xdr:cNvCxnSpPr/>
      </xdr:nvCxnSpPr>
      <xdr:spPr>
        <a:xfrm flipV="1">
          <a:off x="10816303" y="10004322"/>
          <a:ext cx="974213" cy="9013"/>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1974235</xdr:colOff>
      <xdr:row>10</xdr:row>
      <xdr:rowOff>2099596</xdr:rowOff>
    </xdr:from>
    <xdr:to>
      <xdr:col>4</xdr:col>
      <xdr:colOff>3226210</xdr:colOff>
      <xdr:row>10</xdr:row>
      <xdr:rowOff>2107381</xdr:rowOff>
    </xdr:to>
    <xdr:cxnSp macro="">
      <xdr:nvCxnSpPr>
        <xdr:cNvPr id="18" name="Straight Arrow Connector 17">
          <a:extLst>
            <a:ext uri="{FF2B5EF4-FFF2-40B4-BE49-F238E27FC236}">
              <a16:creationId xmlns:a16="http://schemas.microsoft.com/office/drawing/2014/main" id="{7BA22065-6200-438F-ACFC-F5B0E2A31752}"/>
            </a:ext>
          </a:extLst>
        </xdr:cNvPr>
        <xdr:cNvCxnSpPr/>
      </xdr:nvCxnSpPr>
      <xdr:spPr>
        <a:xfrm flipV="1">
          <a:off x="10610235" y="9338596"/>
          <a:ext cx="1251975" cy="7785"/>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68036</xdr:colOff>
      <xdr:row>18</xdr:row>
      <xdr:rowOff>139733</xdr:rowOff>
    </xdr:from>
    <xdr:to>
      <xdr:col>4</xdr:col>
      <xdr:colOff>3497036</xdr:colOff>
      <xdr:row>18</xdr:row>
      <xdr:rowOff>1524000</xdr:rowOff>
    </xdr:to>
    <xdr:pic>
      <xdr:nvPicPr>
        <xdr:cNvPr id="27" name="Picture 26">
          <a:extLst>
            <a:ext uri="{FF2B5EF4-FFF2-40B4-BE49-F238E27FC236}">
              <a16:creationId xmlns:a16="http://schemas.microsoft.com/office/drawing/2014/main" id="{CECD2425-EDCA-4131-83E6-58E367536623}"/>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25151" t="31190" r="8188" b="32929"/>
        <a:stretch/>
      </xdr:blipFill>
      <xdr:spPr>
        <a:xfrm>
          <a:off x="8704036" y="22644133"/>
          <a:ext cx="3429000" cy="1384267"/>
        </a:xfrm>
        <a:prstGeom prst="rect">
          <a:avLst/>
        </a:prstGeom>
      </xdr:spPr>
    </xdr:pic>
    <xdr:clientData/>
  </xdr:twoCellAnchor>
  <xdr:twoCellAnchor>
    <xdr:from>
      <xdr:col>4</xdr:col>
      <xdr:colOff>1245327</xdr:colOff>
      <xdr:row>18</xdr:row>
      <xdr:rowOff>379019</xdr:rowOff>
    </xdr:from>
    <xdr:to>
      <xdr:col>4</xdr:col>
      <xdr:colOff>2903766</xdr:colOff>
      <xdr:row>18</xdr:row>
      <xdr:rowOff>936548</xdr:rowOff>
    </xdr:to>
    <xdr:sp macro="" textlink="">
      <xdr:nvSpPr>
        <xdr:cNvPr id="28" name="Rectangle 27">
          <a:extLst>
            <a:ext uri="{FF2B5EF4-FFF2-40B4-BE49-F238E27FC236}">
              <a16:creationId xmlns:a16="http://schemas.microsoft.com/office/drawing/2014/main" id="{33737923-3362-4A1D-97DB-B69C1E70E338}"/>
            </a:ext>
          </a:extLst>
        </xdr:cNvPr>
        <xdr:cNvSpPr/>
      </xdr:nvSpPr>
      <xdr:spPr>
        <a:xfrm rot="21130660">
          <a:off x="9881327" y="22883419"/>
          <a:ext cx="1658439" cy="557529"/>
        </a:xfrm>
        <a:prstGeom prst="rect">
          <a:avLst/>
        </a:prstGeom>
        <a:noFill/>
        <a:ln w="571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editAs="oneCell">
    <xdr:from>
      <xdr:col>4</xdr:col>
      <xdr:colOff>60709</xdr:colOff>
      <xdr:row>20</xdr:row>
      <xdr:rowOff>41868</xdr:rowOff>
    </xdr:from>
    <xdr:to>
      <xdr:col>4</xdr:col>
      <xdr:colOff>3624945</xdr:colOff>
      <xdr:row>20</xdr:row>
      <xdr:rowOff>1285710</xdr:rowOff>
    </xdr:to>
    <xdr:pic>
      <xdr:nvPicPr>
        <xdr:cNvPr id="29" name="Picture 28">
          <a:extLst>
            <a:ext uri="{FF2B5EF4-FFF2-40B4-BE49-F238E27FC236}">
              <a16:creationId xmlns:a16="http://schemas.microsoft.com/office/drawing/2014/main" id="{5EF05EAC-F0A1-4D97-A29E-86475F92CAFE}"/>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t="53469"/>
        <a:stretch/>
      </xdr:blipFill>
      <xdr:spPr>
        <a:xfrm>
          <a:off x="8696709" y="24483018"/>
          <a:ext cx="3564236" cy="1243842"/>
        </a:xfrm>
        <a:prstGeom prst="rect">
          <a:avLst/>
        </a:prstGeom>
      </xdr:spPr>
    </xdr:pic>
    <xdr:clientData/>
  </xdr:twoCellAnchor>
  <xdr:twoCellAnchor editAs="oneCell">
    <xdr:from>
      <xdr:col>4</xdr:col>
      <xdr:colOff>103009</xdr:colOff>
      <xdr:row>20</xdr:row>
      <xdr:rowOff>1452982</xdr:rowOff>
    </xdr:from>
    <xdr:to>
      <xdr:col>4</xdr:col>
      <xdr:colOff>3477579</xdr:colOff>
      <xdr:row>20</xdr:row>
      <xdr:rowOff>2551476</xdr:rowOff>
    </xdr:to>
    <xdr:pic>
      <xdr:nvPicPr>
        <xdr:cNvPr id="30" name="Picture 29">
          <a:extLst>
            <a:ext uri="{FF2B5EF4-FFF2-40B4-BE49-F238E27FC236}">
              <a16:creationId xmlns:a16="http://schemas.microsoft.com/office/drawing/2014/main" id="{9F5C84CA-74BC-4121-82F2-A0EF2A57FA7A}"/>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62099" b="19590"/>
        <a:stretch/>
      </xdr:blipFill>
      <xdr:spPr>
        <a:xfrm>
          <a:off x="8739009" y="25894132"/>
          <a:ext cx="3374570" cy="1098494"/>
        </a:xfrm>
        <a:prstGeom prst="rect">
          <a:avLst/>
        </a:prstGeom>
        <a:ln w="28575">
          <a:solidFill>
            <a:schemeClr val="tx1"/>
          </a:solidFill>
        </a:ln>
      </xdr:spPr>
    </xdr:pic>
    <xdr:clientData/>
  </xdr:twoCellAnchor>
  <xdr:twoCellAnchor>
    <xdr:from>
      <xdr:col>4</xdr:col>
      <xdr:colOff>2041071</xdr:colOff>
      <xdr:row>20</xdr:row>
      <xdr:rowOff>1758461</xdr:rowOff>
    </xdr:from>
    <xdr:to>
      <xdr:col>4</xdr:col>
      <xdr:colOff>3223846</xdr:colOff>
      <xdr:row>20</xdr:row>
      <xdr:rowOff>2219011</xdr:rowOff>
    </xdr:to>
    <xdr:sp macro="" textlink="">
      <xdr:nvSpPr>
        <xdr:cNvPr id="31" name="Rectangle 30">
          <a:extLst>
            <a:ext uri="{FF2B5EF4-FFF2-40B4-BE49-F238E27FC236}">
              <a16:creationId xmlns:a16="http://schemas.microsoft.com/office/drawing/2014/main" id="{FFB12164-D986-4E93-895F-5225D86DFD18}"/>
            </a:ext>
          </a:extLst>
        </xdr:cNvPr>
        <xdr:cNvSpPr/>
      </xdr:nvSpPr>
      <xdr:spPr>
        <a:xfrm>
          <a:off x="10677071" y="26199611"/>
          <a:ext cx="1182775" cy="460550"/>
        </a:xfrm>
        <a:prstGeom prst="rect">
          <a:avLst/>
        </a:prstGeom>
        <a:noFill/>
        <a:ln w="3810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xdr:from>
      <xdr:col>4</xdr:col>
      <xdr:colOff>269550</xdr:colOff>
      <xdr:row>20</xdr:row>
      <xdr:rowOff>685237</xdr:rowOff>
    </xdr:from>
    <xdr:to>
      <xdr:col>4</xdr:col>
      <xdr:colOff>3210786</xdr:colOff>
      <xdr:row>20</xdr:row>
      <xdr:rowOff>911010</xdr:rowOff>
    </xdr:to>
    <xdr:sp macro="" textlink="">
      <xdr:nvSpPr>
        <xdr:cNvPr id="32" name="Rectangle 31">
          <a:extLst>
            <a:ext uri="{FF2B5EF4-FFF2-40B4-BE49-F238E27FC236}">
              <a16:creationId xmlns:a16="http://schemas.microsoft.com/office/drawing/2014/main" id="{9237B2DF-BDC1-4F60-AF8F-C365952CC5CC}"/>
            </a:ext>
          </a:extLst>
        </xdr:cNvPr>
        <xdr:cNvSpPr/>
      </xdr:nvSpPr>
      <xdr:spPr>
        <a:xfrm rot="680784">
          <a:off x="8905550" y="25126387"/>
          <a:ext cx="2941236" cy="225773"/>
        </a:xfrm>
        <a:prstGeom prst="rect">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editAs="oneCell">
    <xdr:from>
      <xdr:col>4</xdr:col>
      <xdr:colOff>54208</xdr:colOff>
      <xdr:row>22</xdr:row>
      <xdr:rowOff>1368265</xdr:rowOff>
    </xdr:from>
    <xdr:to>
      <xdr:col>4</xdr:col>
      <xdr:colOff>3428778</xdr:colOff>
      <xdr:row>22</xdr:row>
      <xdr:rowOff>2466759</xdr:rowOff>
    </xdr:to>
    <xdr:pic>
      <xdr:nvPicPr>
        <xdr:cNvPr id="33" name="Picture 32">
          <a:extLst>
            <a:ext uri="{FF2B5EF4-FFF2-40B4-BE49-F238E27FC236}">
              <a16:creationId xmlns:a16="http://schemas.microsoft.com/office/drawing/2014/main" id="{356643CF-1696-4A4B-95AA-797A8CEBC2D9}"/>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62099" b="19590"/>
        <a:stretch/>
      </xdr:blipFill>
      <xdr:spPr>
        <a:xfrm>
          <a:off x="8690208" y="28679615"/>
          <a:ext cx="3374570" cy="1098494"/>
        </a:xfrm>
        <a:prstGeom prst="rect">
          <a:avLst/>
        </a:prstGeom>
        <a:ln w="28575">
          <a:solidFill>
            <a:schemeClr val="tx1"/>
          </a:solidFill>
        </a:ln>
      </xdr:spPr>
    </xdr:pic>
    <xdr:clientData/>
  </xdr:twoCellAnchor>
  <xdr:twoCellAnchor editAs="oneCell">
    <xdr:from>
      <xdr:col>4</xdr:col>
      <xdr:colOff>34321</xdr:colOff>
      <xdr:row>22</xdr:row>
      <xdr:rowOff>36119</xdr:rowOff>
    </xdr:from>
    <xdr:to>
      <xdr:col>4</xdr:col>
      <xdr:colOff>3598557</xdr:colOff>
      <xdr:row>22</xdr:row>
      <xdr:rowOff>1279961</xdr:rowOff>
    </xdr:to>
    <xdr:pic>
      <xdr:nvPicPr>
        <xdr:cNvPr id="34" name="Picture 33">
          <a:extLst>
            <a:ext uri="{FF2B5EF4-FFF2-40B4-BE49-F238E27FC236}">
              <a16:creationId xmlns:a16="http://schemas.microsoft.com/office/drawing/2014/main" id="{7B216F81-2992-485B-8F71-D07390F05E9E}"/>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t="53469"/>
        <a:stretch/>
      </xdr:blipFill>
      <xdr:spPr>
        <a:xfrm>
          <a:off x="8670321" y="27347469"/>
          <a:ext cx="3564236" cy="1243842"/>
        </a:xfrm>
        <a:prstGeom prst="rect">
          <a:avLst/>
        </a:prstGeom>
      </xdr:spPr>
    </xdr:pic>
    <xdr:clientData/>
  </xdr:twoCellAnchor>
  <xdr:twoCellAnchor>
    <xdr:from>
      <xdr:col>4</xdr:col>
      <xdr:colOff>157659</xdr:colOff>
      <xdr:row>22</xdr:row>
      <xdr:rowOff>854724</xdr:rowOff>
    </xdr:from>
    <xdr:to>
      <xdr:col>4</xdr:col>
      <xdr:colOff>3098895</xdr:colOff>
      <xdr:row>22</xdr:row>
      <xdr:rowOff>995043</xdr:rowOff>
    </xdr:to>
    <xdr:sp macro="" textlink="">
      <xdr:nvSpPr>
        <xdr:cNvPr id="35" name="Rectangle 34">
          <a:extLst>
            <a:ext uri="{FF2B5EF4-FFF2-40B4-BE49-F238E27FC236}">
              <a16:creationId xmlns:a16="http://schemas.microsoft.com/office/drawing/2014/main" id="{C8197ABB-B902-4E11-9B90-77AE4A5FAE27}"/>
            </a:ext>
          </a:extLst>
        </xdr:cNvPr>
        <xdr:cNvSpPr/>
      </xdr:nvSpPr>
      <xdr:spPr>
        <a:xfrm rot="851357">
          <a:off x="8793659" y="28166074"/>
          <a:ext cx="2941236" cy="140319"/>
        </a:xfrm>
        <a:prstGeom prst="rect">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xdr:from>
      <xdr:col>4</xdr:col>
      <xdr:colOff>2095175</xdr:colOff>
      <xdr:row>22</xdr:row>
      <xdr:rowOff>2109305</xdr:rowOff>
    </xdr:from>
    <xdr:to>
      <xdr:col>4</xdr:col>
      <xdr:colOff>3293389</xdr:colOff>
      <xdr:row>22</xdr:row>
      <xdr:rowOff>2260170</xdr:rowOff>
    </xdr:to>
    <xdr:sp macro="" textlink="">
      <xdr:nvSpPr>
        <xdr:cNvPr id="36" name="Rectangle 35">
          <a:extLst>
            <a:ext uri="{FF2B5EF4-FFF2-40B4-BE49-F238E27FC236}">
              <a16:creationId xmlns:a16="http://schemas.microsoft.com/office/drawing/2014/main" id="{11D6A657-3DB8-41AB-8B9F-5681A9C2C3E6}"/>
            </a:ext>
          </a:extLst>
        </xdr:cNvPr>
        <xdr:cNvSpPr/>
      </xdr:nvSpPr>
      <xdr:spPr>
        <a:xfrm>
          <a:off x="10731175" y="29420655"/>
          <a:ext cx="1198214" cy="150865"/>
        </a:xfrm>
        <a:prstGeom prst="rect">
          <a:avLst/>
        </a:prstGeom>
        <a:noFill/>
        <a:ln w="3810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xdr:from>
      <xdr:col>4</xdr:col>
      <xdr:colOff>2123818</xdr:colOff>
      <xdr:row>6</xdr:row>
      <xdr:rowOff>1248547</xdr:rowOff>
    </xdr:from>
    <xdr:to>
      <xdr:col>4</xdr:col>
      <xdr:colOff>2136690</xdr:colOff>
      <xdr:row>6</xdr:row>
      <xdr:rowOff>1917872</xdr:rowOff>
    </xdr:to>
    <xdr:cxnSp macro="">
      <xdr:nvCxnSpPr>
        <xdr:cNvPr id="38" name="Straight Arrow Connector 37">
          <a:extLst>
            <a:ext uri="{FF2B5EF4-FFF2-40B4-BE49-F238E27FC236}">
              <a16:creationId xmlns:a16="http://schemas.microsoft.com/office/drawing/2014/main" id="{4BA134AE-F55A-4A8C-AD62-7A837BE9097F}"/>
            </a:ext>
          </a:extLst>
        </xdr:cNvPr>
        <xdr:cNvCxnSpPr/>
      </xdr:nvCxnSpPr>
      <xdr:spPr>
        <a:xfrm>
          <a:off x="10759818" y="2632847"/>
          <a:ext cx="12872" cy="669325"/>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173182</xdr:colOff>
      <xdr:row>12</xdr:row>
      <xdr:rowOff>144318</xdr:rowOff>
    </xdr:from>
    <xdr:to>
      <xdr:col>4</xdr:col>
      <xdr:colOff>3073224</xdr:colOff>
      <xdr:row>12</xdr:row>
      <xdr:rowOff>1488883</xdr:rowOff>
    </xdr:to>
    <xdr:pic>
      <xdr:nvPicPr>
        <xdr:cNvPr id="39" name="Picture 38">
          <a:extLst>
            <a:ext uri="{FF2B5EF4-FFF2-40B4-BE49-F238E27FC236}">
              <a16:creationId xmlns:a16="http://schemas.microsoft.com/office/drawing/2014/main" id="{03198D6C-8B73-417B-B5D5-03AA1DB7E378}"/>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b="38341"/>
        <a:stretch/>
      </xdr:blipFill>
      <xdr:spPr>
        <a:xfrm>
          <a:off x="8809182" y="14000018"/>
          <a:ext cx="2900042" cy="1344565"/>
        </a:xfrm>
        <a:prstGeom prst="rect">
          <a:avLst/>
        </a:prstGeom>
      </xdr:spPr>
    </xdr:pic>
    <xdr:clientData/>
  </xdr:twoCellAnchor>
  <xdr:twoCellAnchor>
    <xdr:from>
      <xdr:col>4</xdr:col>
      <xdr:colOff>994302</xdr:colOff>
      <xdr:row>12</xdr:row>
      <xdr:rowOff>697523</xdr:rowOff>
    </xdr:from>
    <xdr:to>
      <xdr:col>4</xdr:col>
      <xdr:colOff>2831904</xdr:colOff>
      <xdr:row>12</xdr:row>
      <xdr:rowOff>1039968</xdr:rowOff>
    </xdr:to>
    <xdr:sp macro="" textlink="">
      <xdr:nvSpPr>
        <xdr:cNvPr id="40" name="Rectangle 39">
          <a:extLst>
            <a:ext uri="{FF2B5EF4-FFF2-40B4-BE49-F238E27FC236}">
              <a16:creationId xmlns:a16="http://schemas.microsoft.com/office/drawing/2014/main" id="{AE3AD3D3-CC6D-47D6-A2D0-99BCCA61F72F}"/>
            </a:ext>
          </a:extLst>
        </xdr:cNvPr>
        <xdr:cNvSpPr/>
      </xdr:nvSpPr>
      <xdr:spPr>
        <a:xfrm rot="21213397">
          <a:off x="9630302" y="14553223"/>
          <a:ext cx="1837602" cy="342445"/>
        </a:xfrm>
        <a:prstGeom prst="rect">
          <a:avLst/>
        </a:prstGeom>
        <a:noFill/>
        <a:ln w="101600">
          <a:solidFill>
            <a:srgbClr val="FF0000"/>
          </a:solidFill>
          <a:prstDash val="lgDashDot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editAs="oneCell">
    <xdr:from>
      <xdr:col>4</xdr:col>
      <xdr:colOff>210128</xdr:colOff>
      <xdr:row>13</xdr:row>
      <xdr:rowOff>109105</xdr:rowOff>
    </xdr:from>
    <xdr:to>
      <xdr:col>4</xdr:col>
      <xdr:colOff>3110170</xdr:colOff>
      <xdr:row>13</xdr:row>
      <xdr:rowOff>1453670</xdr:rowOff>
    </xdr:to>
    <xdr:pic>
      <xdr:nvPicPr>
        <xdr:cNvPr id="41" name="Picture 40">
          <a:extLst>
            <a:ext uri="{FF2B5EF4-FFF2-40B4-BE49-F238E27FC236}">
              <a16:creationId xmlns:a16="http://schemas.microsoft.com/office/drawing/2014/main" id="{71862CC0-71DB-489B-B0DB-5D4E57337223}"/>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b="38341"/>
        <a:stretch/>
      </xdr:blipFill>
      <xdr:spPr>
        <a:xfrm>
          <a:off x="8846128" y="15507855"/>
          <a:ext cx="2900042" cy="1344565"/>
        </a:xfrm>
        <a:prstGeom prst="rect">
          <a:avLst/>
        </a:prstGeom>
      </xdr:spPr>
    </xdr:pic>
    <xdr:clientData/>
  </xdr:twoCellAnchor>
  <xdr:twoCellAnchor>
    <xdr:from>
      <xdr:col>4</xdr:col>
      <xdr:colOff>848283</xdr:colOff>
      <xdr:row>13</xdr:row>
      <xdr:rowOff>286468</xdr:rowOff>
    </xdr:from>
    <xdr:to>
      <xdr:col>4</xdr:col>
      <xdr:colOff>3152074</xdr:colOff>
      <xdr:row>13</xdr:row>
      <xdr:rowOff>777019</xdr:rowOff>
    </xdr:to>
    <xdr:sp macro="" textlink="">
      <xdr:nvSpPr>
        <xdr:cNvPr id="42" name="Rectangle 41">
          <a:extLst>
            <a:ext uri="{FF2B5EF4-FFF2-40B4-BE49-F238E27FC236}">
              <a16:creationId xmlns:a16="http://schemas.microsoft.com/office/drawing/2014/main" id="{2A474323-52F7-46AC-A420-E03A6B7E3E57}"/>
            </a:ext>
          </a:extLst>
        </xdr:cNvPr>
        <xdr:cNvSpPr/>
      </xdr:nvSpPr>
      <xdr:spPr>
        <a:xfrm rot="20688319">
          <a:off x="9484283" y="15685218"/>
          <a:ext cx="2303791" cy="490551"/>
        </a:xfrm>
        <a:prstGeom prst="rect">
          <a:avLst/>
        </a:prstGeom>
        <a:noFill/>
        <a:ln w="101600">
          <a:solidFill>
            <a:srgbClr val="FF0000"/>
          </a:solidFill>
          <a:prstDash val="lgDashDot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editAs="oneCell">
    <xdr:from>
      <xdr:col>4</xdr:col>
      <xdr:colOff>303069</xdr:colOff>
      <xdr:row>14</xdr:row>
      <xdr:rowOff>129887</xdr:rowOff>
    </xdr:from>
    <xdr:to>
      <xdr:col>4</xdr:col>
      <xdr:colOff>1693719</xdr:colOff>
      <xdr:row>14</xdr:row>
      <xdr:rowOff>1775209</xdr:rowOff>
    </xdr:to>
    <xdr:pic>
      <xdr:nvPicPr>
        <xdr:cNvPr id="43" name="Picture 42">
          <a:extLst>
            <a:ext uri="{FF2B5EF4-FFF2-40B4-BE49-F238E27FC236}">
              <a16:creationId xmlns:a16="http://schemas.microsoft.com/office/drawing/2014/main" id="{CC6738EC-E611-4D4E-B527-0C7C2046B497}"/>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b="33449"/>
        <a:stretch/>
      </xdr:blipFill>
      <xdr:spPr>
        <a:xfrm>
          <a:off x="8939069" y="17033587"/>
          <a:ext cx="1390650" cy="1645322"/>
        </a:xfrm>
        <a:prstGeom prst="rect">
          <a:avLst/>
        </a:prstGeom>
        <a:ln w="28575">
          <a:solidFill>
            <a:schemeClr val="tx1"/>
          </a:solidFill>
        </a:ln>
      </xdr:spPr>
    </xdr:pic>
    <xdr:clientData/>
  </xdr:twoCellAnchor>
  <xdr:twoCellAnchor>
    <xdr:from>
      <xdr:col>4</xdr:col>
      <xdr:colOff>1078634</xdr:colOff>
      <xdr:row>14</xdr:row>
      <xdr:rowOff>1098335</xdr:rowOff>
    </xdr:from>
    <xdr:to>
      <xdr:col>4</xdr:col>
      <xdr:colOff>2118293</xdr:colOff>
      <xdr:row>14</xdr:row>
      <xdr:rowOff>1135206</xdr:rowOff>
    </xdr:to>
    <xdr:cxnSp macro="">
      <xdr:nvCxnSpPr>
        <xdr:cNvPr id="44" name="Straight Arrow Connector 43">
          <a:extLst>
            <a:ext uri="{FF2B5EF4-FFF2-40B4-BE49-F238E27FC236}">
              <a16:creationId xmlns:a16="http://schemas.microsoft.com/office/drawing/2014/main" id="{D8D18714-D468-45C7-90E9-09CF541C44D7}"/>
            </a:ext>
          </a:extLst>
        </xdr:cNvPr>
        <xdr:cNvCxnSpPr/>
      </xdr:nvCxnSpPr>
      <xdr:spPr>
        <a:xfrm flipV="1">
          <a:off x="9714634" y="18002035"/>
          <a:ext cx="1039659" cy="36871"/>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317500</xdr:colOff>
      <xdr:row>15</xdr:row>
      <xdr:rowOff>101022</xdr:rowOff>
    </xdr:from>
    <xdr:to>
      <xdr:col>4</xdr:col>
      <xdr:colOff>1631950</xdr:colOff>
      <xdr:row>15</xdr:row>
      <xdr:rowOff>1687649</xdr:rowOff>
    </xdr:to>
    <xdr:pic>
      <xdr:nvPicPr>
        <xdr:cNvPr id="45" name="Picture 44">
          <a:extLst>
            <a:ext uri="{FF2B5EF4-FFF2-40B4-BE49-F238E27FC236}">
              <a16:creationId xmlns:a16="http://schemas.microsoft.com/office/drawing/2014/main" id="{F1763C62-C05D-441A-BEFA-D1EF1A3FC4DC}"/>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t="12513" b="19590"/>
        <a:stretch/>
      </xdr:blipFill>
      <xdr:spPr>
        <a:xfrm>
          <a:off x="8953500" y="18839872"/>
          <a:ext cx="1314450" cy="1586627"/>
        </a:xfrm>
        <a:prstGeom prst="rect">
          <a:avLst/>
        </a:prstGeom>
        <a:ln w="28575">
          <a:solidFill>
            <a:schemeClr val="tx1"/>
          </a:solidFill>
        </a:ln>
      </xdr:spPr>
    </xdr:pic>
    <xdr:clientData/>
  </xdr:twoCellAnchor>
  <xdr:twoCellAnchor>
    <xdr:from>
      <xdr:col>4</xdr:col>
      <xdr:colOff>783648</xdr:colOff>
      <xdr:row>15</xdr:row>
      <xdr:rowOff>923636</xdr:rowOff>
    </xdr:from>
    <xdr:to>
      <xdr:col>4</xdr:col>
      <xdr:colOff>2049319</xdr:colOff>
      <xdr:row>15</xdr:row>
      <xdr:rowOff>941243</xdr:rowOff>
    </xdr:to>
    <xdr:cxnSp macro="">
      <xdr:nvCxnSpPr>
        <xdr:cNvPr id="46" name="Straight Arrow Connector 45">
          <a:extLst>
            <a:ext uri="{FF2B5EF4-FFF2-40B4-BE49-F238E27FC236}">
              <a16:creationId xmlns:a16="http://schemas.microsoft.com/office/drawing/2014/main" id="{F0EFCCEF-BD59-4F4A-AD3C-E5DE8CBC8A11}"/>
            </a:ext>
          </a:extLst>
        </xdr:cNvPr>
        <xdr:cNvCxnSpPr/>
      </xdr:nvCxnSpPr>
      <xdr:spPr>
        <a:xfrm flipV="1">
          <a:off x="9419648" y="19662486"/>
          <a:ext cx="1265671" cy="17607"/>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311150</xdr:colOff>
      <xdr:row>16</xdr:row>
      <xdr:rowOff>137969</xdr:rowOff>
    </xdr:from>
    <xdr:to>
      <xdr:col>4</xdr:col>
      <xdr:colOff>1625600</xdr:colOff>
      <xdr:row>16</xdr:row>
      <xdr:rowOff>1724596</xdr:rowOff>
    </xdr:to>
    <xdr:pic>
      <xdr:nvPicPr>
        <xdr:cNvPr id="47" name="Picture 46">
          <a:extLst>
            <a:ext uri="{FF2B5EF4-FFF2-40B4-BE49-F238E27FC236}">
              <a16:creationId xmlns:a16="http://schemas.microsoft.com/office/drawing/2014/main" id="{781B75CB-B8B2-4824-91A4-074F9F6F1440}"/>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t="12513" b="19590"/>
        <a:stretch/>
      </xdr:blipFill>
      <xdr:spPr>
        <a:xfrm>
          <a:off x="8947150" y="20635769"/>
          <a:ext cx="1314450" cy="1586627"/>
        </a:xfrm>
        <a:prstGeom prst="rect">
          <a:avLst/>
        </a:prstGeom>
        <a:ln w="28575">
          <a:solidFill>
            <a:schemeClr val="tx1"/>
          </a:solidFill>
        </a:ln>
      </xdr:spPr>
    </xdr:pic>
    <xdr:clientData/>
  </xdr:twoCellAnchor>
  <xdr:twoCellAnchor>
    <xdr:from>
      <xdr:col>4</xdr:col>
      <xdr:colOff>517525</xdr:colOff>
      <xdr:row>16</xdr:row>
      <xdr:rowOff>360796</xdr:rowOff>
    </xdr:from>
    <xdr:to>
      <xdr:col>4</xdr:col>
      <xdr:colOff>2006023</xdr:colOff>
      <xdr:row>16</xdr:row>
      <xdr:rowOff>386485</xdr:rowOff>
    </xdr:to>
    <xdr:cxnSp macro="">
      <xdr:nvCxnSpPr>
        <xdr:cNvPr id="48" name="Straight Arrow Connector 47">
          <a:extLst>
            <a:ext uri="{FF2B5EF4-FFF2-40B4-BE49-F238E27FC236}">
              <a16:creationId xmlns:a16="http://schemas.microsoft.com/office/drawing/2014/main" id="{33B0FD2B-4400-41D8-A73C-643DEFD36670}"/>
            </a:ext>
          </a:extLst>
        </xdr:cNvPr>
        <xdr:cNvCxnSpPr/>
      </xdr:nvCxnSpPr>
      <xdr:spPr>
        <a:xfrm flipV="1">
          <a:off x="9153525" y="20858596"/>
          <a:ext cx="1488498" cy="25689"/>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ject-Z\Pacefic%20Enterprises-Aiport%20Kiosk%20Interiers\Cafeccino\CA%20BOQ-%20CAFECCINO_FACELIF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ASUREMENT SHEET"/>
      <sheetName val="BOQ_CAFECCINO T1 CHECK IN"/>
    </sheetNames>
    <sheetDataSet>
      <sheetData sheetId="0" refreshError="1">
        <row r="12">
          <cell r="F12">
            <v>4.6578999999999997</v>
          </cell>
        </row>
        <row r="19">
          <cell r="F19">
            <v>9.067499999999999</v>
          </cell>
        </row>
        <row r="32">
          <cell r="F32">
            <v>54.786500000000011</v>
          </cell>
        </row>
        <row r="35">
          <cell r="F35">
            <v>2.87</v>
          </cell>
        </row>
        <row r="36">
          <cell r="F36">
            <v>33.840000000000003</v>
          </cell>
        </row>
        <row r="37">
          <cell r="F37">
            <v>5.8500000000000005</v>
          </cell>
        </row>
        <row r="38">
          <cell r="F38">
            <v>9.9200000000000017</v>
          </cell>
        </row>
        <row r="39">
          <cell r="F39">
            <v>2.6550000000000002</v>
          </cell>
        </row>
        <row r="40">
          <cell r="F40">
            <v>3</v>
          </cell>
        </row>
        <row r="43">
          <cell r="F43">
            <v>1.488</v>
          </cell>
        </row>
        <row r="47">
          <cell r="F47">
            <v>3.33</v>
          </cell>
        </row>
        <row r="51">
          <cell r="F51">
            <v>1.1099999999999999</v>
          </cell>
        </row>
        <row r="56">
          <cell r="F56">
            <v>30</v>
          </cell>
        </row>
        <row r="66">
          <cell r="F66">
            <v>7.3199999999999994</v>
          </cell>
        </row>
      </sheetData>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9"/>
  <sheetViews>
    <sheetView tabSelected="1" topLeftCell="A22" zoomScale="66" zoomScaleNormal="84" workbookViewId="0">
      <selection activeCell="F11" sqref="F11"/>
    </sheetView>
  </sheetViews>
  <sheetFormatPr defaultColWidth="9.140625" defaultRowHeight="15" x14ac:dyDescent="0.25"/>
  <cols>
    <col min="1" max="1" width="11.140625" style="41" customWidth="1"/>
    <col min="2" max="2" width="25.42578125" style="41" customWidth="1"/>
    <col min="3" max="3" width="59.85546875" style="42" customWidth="1"/>
    <col min="4" max="4" width="27.140625" style="42" customWidth="1"/>
    <col min="5" max="5" width="57.28515625" style="3" customWidth="1"/>
    <col min="6" max="6" width="19.28515625" style="3" customWidth="1"/>
    <col min="7" max="7" width="18.7109375" style="3" customWidth="1"/>
    <col min="8" max="10" width="9.140625" style="3"/>
    <col min="11" max="11" width="19.140625" style="3" customWidth="1"/>
    <col min="12" max="16384" width="9.140625" style="3"/>
  </cols>
  <sheetData>
    <row r="1" spans="1:11" ht="33" customHeight="1" x14ac:dyDescent="0.25">
      <c r="A1" s="46" t="s">
        <v>0</v>
      </c>
      <c r="B1" s="47"/>
      <c r="C1" s="47"/>
      <c r="D1" s="1"/>
      <c r="E1" s="2"/>
      <c r="F1" s="2"/>
      <c r="G1" s="2"/>
      <c r="H1" s="2"/>
      <c r="I1" s="2"/>
      <c r="J1" s="2"/>
      <c r="K1" s="2"/>
    </row>
    <row r="2" spans="1:11" x14ac:dyDescent="0.25">
      <c r="A2" s="4"/>
      <c r="B2" s="4"/>
      <c r="C2" s="5"/>
      <c r="D2" s="5"/>
      <c r="E2" s="6"/>
      <c r="F2" s="6"/>
      <c r="G2" s="6"/>
      <c r="H2" s="6"/>
      <c r="I2" s="6"/>
      <c r="J2" s="4"/>
      <c r="K2" s="4"/>
    </row>
    <row r="3" spans="1:11" x14ac:dyDescent="0.25">
      <c r="A3" s="7" t="s">
        <v>1</v>
      </c>
      <c r="B3" s="8" t="s">
        <v>2</v>
      </c>
      <c r="C3" s="9" t="s">
        <v>3</v>
      </c>
      <c r="D3" s="9" t="s">
        <v>4</v>
      </c>
      <c r="E3" s="7" t="s">
        <v>5</v>
      </c>
      <c r="F3" s="7" t="s">
        <v>6</v>
      </c>
      <c r="G3" s="7" t="s">
        <v>7</v>
      </c>
      <c r="H3" s="10" t="s">
        <v>8</v>
      </c>
      <c r="I3" s="7" t="s">
        <v>9</v>
      </c>
      <c r="J3" s="7" t="s">
        <v>10</v>
      </c>
      <c r="K3" s="7" t="s">
        <v>11</v>
      </c>
    </row>
    <row r="4" spans="1:11" x14ac:dyDescent="0.25">
      <c r="A4" s="11"/>
      <c r="B4" s="11"/>
      <c r="C4" s="12"/>
      <c r="D4" s="12"/>
      <c r="E4" s="13"/>
      <c r="F4" s="13"/>
      <c r="G4" s="13"/>
      <c r="H4" s="13"/>
      <c r="I4" s="13"/>
      <c r="J4" s="11"/>
      <c r="K4" s="11"/>
    </row>
    <row r="5" spans="1:11" ht="18" customHeight="1" x14ac:dyDescent="0.25">
      <c r="A5" s="48"/>
      <c r="B5" s="49"/>
      <c r="C5" s="14"/>
      <c r="D5" s="14"/>
      <c r="E5" s="15"/>
      <c r="F5" s="15"/>
      <c r="G5" s="15"/>
      <c r="H5" s="15"/>
      <c r="I5" s="15"/>
      <c r="J5" s="15"/>
      <c r="K5" s="15"/>
    </row>
    <row r="6" spans="1:11" x14ac:dyDescent="0.25">
      <c r="A6" s="16"/>
      <c r="B6" s="16"/>
      <c r="C6" s="17"/>
      <c r="D6" s="17"/>
      <c r="E6" s="18"/>
      <c r="F6" s="16"/>
      <c r="G6" s="16"/>
      <c r="H6" s="16"/>
      <c r="I6" s="18"/>
      <c r="J6" s="18"/>
      <c r="K6" s="18"/>
    </row>
    <row r="7" spans="1:11" ht="280.5" customHeight="1" x14ac:dyDescent="0.25">
      <c r="A7" s="19">
        <v>1</v>
      </c>
      <c r="B7" s="20" t="s">
        <v>12</v>
      </c>
      <c r="C7" s="21" t="s">
        <v>13</v>
      </c>
      <c r="D7" s="21" t="s">
        <v>14</v>
      </c>
      <c r="E7" s="22"/>
      <c r="F7" s="23"/>
      <c r="G7" s="24"/>
      <c r="H7" s="25" t="s">
        <v>15</v>
      </c>
      <c r="I7" s="26">
        <f>'[1]MEASUREMENT SHEET'!F12</f>
        <v>4.6578999999999997</v>
      </c>
      <c r="J7" s="22">
        <v>18500</v>
      </c>
      <c r="K7" s="22">
        <f>J7*I7</f>
        <v>86171.15</v>
      </c>
    </row>
    <row r="8" spans="1:11" x14ac:dyDescent="0.25">
      <c r="A8" s="27"/>
      <c r="B8" s="28"/>
      <c r="C8" s="28"/>
      <c r="D8" s="28"/>
      <c r="E8" s="28"/>
      <c r="F8" s="28"/>
      <c r="G8" s="28"/>
      <c r="H8" s="28"/>
      <c r="I8" s="28"/>
      <c r="J8" s="28"/>
      <c r="K8" s="22">
        <f t="shared" ref="K8:K28" si="0">J8*I8</f>
        <v>0</v>
      </c>
    </row>
    <row r="9" spans="1:11" ht="151.5" customHeight="1" x14ac:dyDescent="0.25">
      <c r="A9" s="19">
        <v>2</v>
      </c>
      <c r="B9" s="20" t="s">
        <v>16</v>
      </c>
      <c r="C9" s="21" t="s">
        <v>17</v>
      </c>
      <c r="D9" s="21" t="s">
        <v>18</v>
      </c>
      <c r="E9" s="29"/>
      <c r="F9" s="50"/>
      <c r="G9" s="51"/>
      <c r="H9" s="52" t="s">
        <v>15</v>
      </c>
      <c r="I9" s="26">
        <f>'[1]MEASUREMENT SHEET'!F19</f>
        <v>9.067499999999999</v>
      </c>
      <c r="J9" s="22">
        <v>18850</v>
      </c>
      <c r="K9" s="22">
        <f t="shared" si="0"/>
        <v>170922.37499999997</v>
      </c>
    </row>
    <row r="10" spans="1:11" x14ac:dyDescent="0.25">
      <c r="A10" s="19"/>
      <c r="B10" s="20"/>
      <c r="C10" s="30"/>
      <c r="D10" s="30"/>
      <c r="E10" s="29"/>
      <c r="F10" s="50"/>
      <c r="G10" s="51"/>
      <c r="H10" s="52"/>
      <c r="I10" s="26"/>
      <c r="J10" s="22"/>
      <c r="K10" s="22">
        <f t="shared" si="0"/>
        <v>0</v>
      </c>
    </row>
    <row r="11" spans="1:11" ht="251.25" customHeight="1" x14ac:dyDescent="0.25">
      <c r="A11" s="19">
        <v>3</v>
      </c>
      <c r="B11" s="20" t="s">
        <v>19</v>
      </c>
      <c r="C11" s="21" t="s">
        <v>20</v>
      </c>
      <c r="D11" s="21" t="s">
        <v>21</v>
      </c>
      <c r="E11" s="22"/>
      <c r="F11" s="23"/>
      <c r="G11" s="20"/>
      <c r="H11" s="31" t="s">
        <v>15</v>
      </c>
      <c r="I11" s="26">
        <f>'[1]MEASUREMENT SHEET'!F32</f>
        <v>54.786500000000011</v>
      </c>
      <c r="J11" s="22">
        <v>3800</v>
      </c>
      <c r="K11" s="22">
        <f t="shared" si="0"/>
        <v>208188.70000000004</v>
      </c>
    </row>
    <row r="12" spans="1:11" ht="16.5" customHeight="1" x14ac:dyDescent="0.25">
      <c r="A12" s="20"/>
      <c r="B12" s="20"/>
      <c r="C12" s="21"/>
      <c r="D12" s="21"/>
      <c r="E12" s="29"/>
      <c r="F12" s="23"/>
      <c r="G12" s="23"/>
      <c r="H12" s="31"/>
      <c r="I12" s="29"/>
      <c r="J12" s="22"/>
      <c r="K12" s="22">
        <f t="shared" si="0"/>
        <v>0</v>
      </c>
    </row>
    <row r="13" spans="1:11" ht="121.5" customHeight="1" x14ac:dyDescent="0.25">
      <c r="A13" s="20">
        <v>4.0999999999999996</v>
      </c>
      <c r="B13" s="53"/>
      <c r="C13" s="21" t="s">
        <v>22</v>
      </c>
      <c r="D13" s="32"/>
      <c r="E13" s="29"/>
      <c r="F13" s="23"/>
      <c r="G13" s="23"/>
      <c r="H13" s="31" t="s">
        <v>15</v>
      </c>
      <c r="I13" s="26">
        <f>'[1]MEASUREMENT SHEET'!F35</f>
        <v>2.87</v>
      </c>
      <c r="J13" s="22">
        <v>5500</v>
      </c>
      <c r="K13" s="22">
        <f t="shared" si="0"/>
        <v>15785</v>
      </c>
    </row>
    <row r="14" spans="1:11" ht="118.5" customHeight="1" x14ac:dyDescent="0.25">
      <c r="A14" s="20">
        <v>4.2</v>
      </c>
      <c r="B14" s="53"/>
      <c r="C14" s="21" t="s">
        <v>23</v>
      </c>
      <c r="D14" s="32"/>
      <c r="E14" s="29"/>
      <c r="F14" s="23"/>
      <c r="G14" s="23"/>
      <c r="H14" s="31" t="s">
        <v>15</v>
      </c>
      <c r="I14" s="26">
        <f>SUM('[1]MEASUREMENT SHEET'!F36+'[1]MEASUREMENT SHEET'!F37)</f>
        <v>39.690000000000005</v>
      </c>
      <c r="J14" s="22">
        <v>4800</v>
      </c>
      <c r="K14" s="22">
        <f t="shared" si="0"/>
        <v>190512.00000000003</v>
      </c>
    </row>
    <row r="15" spans="1:11" ht="144.75" customHeight="1" x14ac:dyDescent="0.25">
      <c r="A15" s="20">
        <v>4.3</v>
      </c>
      <c r="B15" s="53"/>
      <c r="C15" s="21" t="s">
        <v>24</v>
      </c>
      <c r="D15" s="32"/>
      <c r="E15" s="29"/>
      <c r="F15" s="23"/>
      <c r="G15" s="23"/>
      <c r="H15" s="31" t="s">
        <v>15</v>
      </c>
      <c r="I15" s="26">
        <f>'[1]MEASUREMENT SHEET'!F38</f>
        <v>9.9200000000000017</v>
      </c>
      <c r="J15" s="22">
        <v>4000</v>
      </c>
      <c r="K15" s="22">
        <f t="shared" si="0"/>
        <v>39680.000000000007</v>
      </c>
    </row>
    <row r="16" spans="1:11" ht="138.75" customHeight="1" x14ac:dyDescent="0.25">
      <c r="A16" s="20">
        <v>4.4000000000000004</v>
      </c>
      <c r="B16" s="53"/>
      <c r="C16" s="21" t="s">
        <v>25</v>
      </c>
      <c r="D16" s="32"/>
      <c r="E16" s="29"/>
      <c r="F16" s="23"/>
      <c r="G16" s="23"/>
      <c r="H16" s="31" t="s">
        <v>15</v>
      </c>
      <c r="I16" s="26">
        <f>'[1]MEASUREMENT SHEET'!F39</f>
        <v>2.6550000000000002</v>
      </c>
      <c r="J16" s="22">
        <v>4000</v>
      </c>
      <c r="K16" s="22">
        <f t="shared" si="0"/>
        <v>10620.000000000002</v>
      </c>
    </row>
    <row r="17" spans="1:11" ht="144" customHeight="1" x14ac:dyDescent="0.25">
      <c r="A17" s="20">
        <v>4.5</v>
      </c>
      <c r="B17" s="54"/>
      <c r="C17" s="21" t="s">
        <v>26</v>
      </c>
      <c r="D17" s="32"/>
      <c r="E17" s="29"/>
      <c r="F17" s="23"/>
      <c r="G17" s="23"/>
      <c r="H17" s="31" t="s">
        <v>15</v>
      </c>
      <c r="I17" s="26">
        <f>'[1]MEASUREMENT SHEET'!F40</f>
        <v>3</v>
      </c>
      <c r="J17" s="22">
        <v>4000</v>
      </c>
      <c r="K17" s="22">
        <f t="shared" si="0"/>
        <v>12000</v>
      </c>
    </row>
    <row r="18" spans="1:11" ht="14.25" customHeight="1" x14ac:dyDescent="0.25">
      <c r="A18" s="19"/>
      <c r="B18" s="20"/>
      <c r="C18" s="21"/>
      <c r="D18" s="21"/>
      <c r="E18" s="22"/>
      <c r="F18" s="23"/>
      <c r="G18" s="24"/>
      <c r="H18" s="25"/>
      <c r="I18" s="22"/>
      <c r="J18" s="22"/>
      <c r="K18" s="22">
        <f t="shared" si="0"/>
        <v>0</v>
      </c>
    </row>
    <row r="19" spans="1:11" ht="138" customHeight="1" x14ac:dyDescent="0.25">
      <c r="A19" s="19">
        <v>5</v>
      </c>
      <c r="B19" s="20" t="s">
        <v>27</v>
      </c>
      <c r="C19" s="21" t="s">
        <v>28</v>
      </c>
      <c r="D19" s="21"/>
      <c r="E19" s="22"/>
      <c r="F19" s="23"/>
      <c r="G19" s="20"/>
      <c r="H19" s="31" t="s">
        <v>15</v>
      </c>
      <c r="I19" s="26">
        <f>'[1]MEASUREMENT SHEET'!F43</f>
        <v>1.488</v>
      </c>
      <c r="J19" s="22">
        <v>5200</v>
      </c>
      <c r="K19" s="22">
        <f t="shared" si="0"/>
        <v>7737.6</v>
      </c>
    </row>
    <row r="20" spans="1:11" x14ac:dyDescent="0.25">
      <c r="A20" s="19"/>
      <c r="B20" s="19"/>
      <c r="C20" s="33"/>
      <c r="D20" s="33"/>
      <c r="E20" s="34"/>
      <c r="F20" s="34"/>
      <c r="G20" s="34"/>
      <c r="H20" s="34"/>
      <c r="I20" s="34"/>
      <c r="J20" s="34"/>
      <c r="K20" s="22">
        <f t="shared" si="0"/>
        <v>0</v>
      </c>
    </row>
    <row r="21" spans="1:11" ht="211.5" customHeight="1" x14ac:dyDescent="0.25">
      <c r="A21" s="19">
        <v>6</v>
      </c>
      <c r="B21" s="20" t="s">
        <v>29</v>
      </c>
      <c r="C21" s="21" t="s">
        <v>30</v>
      </c>
      <c r="D21" s="21"/>
      <c r="E21" s="22"/>
      <c r="F21" s="23"/>
      <c r="G21" s="20"/>
      <c r="H21" s="31" t="s">
        <v>15</v>
      </c>
      <c r="I21" s="26">
        <f>'[1]MEASUREMENT SHEET'!F47</f>
        <v>3.33</v>
      </c>
      <c r="J21" s="22">
        <v>6500</v>
      </c>
      <c r="K21" s="22">
        <f t="shared" si="0"/>
        <v>21645</v>
      </c>
    </row>
    <row r="22" spans="1:11" x14ac:dyDescent="0.25">
      <c r="A22" s="22"/>
      <c r="B22" s="22"/>
      <c r="C22" s="35"/>
      <c r="D22" s="35"/>
      <c r="E22" s="22"/>
      <c r="F22" s="22"/>
      <c r="G22" s="22"/>
      <c r="H22" s="22"/>
      <c r="I22" s="22"/>
      <c r="J22" s="22"/>
      <c r="K22" s="22">
        <f t="shared" si="0"/>
        <v>0</v>
      </c>
    </row>
    <row r="23" spans="1:11" ht="204" customHeight="1" x14ac:dyDescent="0.25">
      <c r="A23" s="19">
        <v>7</v>
      </c>
      <c r="B23" s="22" t="s">
        <v>31</v>
      </c>
      <c r="C23" s="35" t="s">
        <v>32</v>
      </c>
      <c r="D23" s="35"/>
      <c r="E23" s="22"/>
      <c r="F23" s="22"/>
      <c r="G23" s="22"/>
      <c r="H23" s="31" t="s">
        <v>15</v>
      </c>
      <c r="I23" s="36">
        <f>'[1]MEASUREMENT SHEET'!F51</f>
        <v>1.1099999999999999</v>
      </c>
      <c r="J23" s="22">
        <v>2000</v>
      </c>
      <c r="K23" s="22">
        <f t="shared" si="0"/>
        <v>2219.9999999999995</v>
      </c>
    </row>
    <row r="24" spans="1:11" x14ac:dyDescent="0.25">
      <c r="A24" s="22"/>
      <c r="B24" s="22"/>
      <c r="C24" s="35"/>
      <c r="D24" s="35"/>
      <c r="E24" s="22"/>
      <c r="F24" s="22"/>
      <c r="G24" s="22"/>
      <c r="H24" s="22"/>
      <c r="I24" s="22"/>
      <c r="J24" s="22"/>
      <c r="K24" s="22">
        <f t="shared" si="0"/>
        <v>0</v>
      </c>
    </row>
    <row r="25" spans="1:11" ht="75.75" customHeight="1" x14ac:dyDescent="0.25">
      <c r="A25" s="19">
        <v>8</v>
      </c>
      <c r="B25" s="35" t="s">
        <v>33</v>
      </c>
      <c r="C25" s="35" t="s">
        <v>34</v>
      </c>
      <c r="D25" s="35" t="s">
        <v>35</v>
      </c>
      <c r="E25" s="22"/>
      <c r="F25" s="22"/>
      <c r="G25" s="22"/>
      <c r="H25" s="22" t="s">
        <v>36</v>
      </c>
      <c r="I25" s="36">
        <f>'[1]MEASUREMENT SHEET'!F56</f>
        <v>30</v>
      </c>
      <c r="J25" s="22">
        <v>2000</v>
      </c>
      <c r="K25" s="22">
        <f t="shared" si="0"/>
        <v>60000</v>
      </c>
    </row>
    <row r="26" spans="1:11" x14ac:dyDescent="0.25">
      <c r="A26" s="22"/>
      <c r="B26" s="22"/>
      <c r="C26" s="35"/>
      <c r="D26" s="35"/>
      <c r="E26" s="22"/>
      <c r="F26" s="22"/>
      <c r="G26" s="22"/>
      <c r="H26" s="22"/>
      <c r="I26" s="22"/>
      <c r="J26" s="22"/>
      <c r="K26" s="22">
        <f t="shared" si="0"/>
        <v>0</v>
      </c>
    </row>
    <row r="27" spans="1:11" x14ac:dyDescent="0.25">
      <c r="A27" s="22"/>
      <c r="B27" s="22"/>
      <c r="C27" s="35"/>
      <c r="D27" s="35"/>
      <c r="E27" s="22"/>
      <c r="F27" s="22"/>
      <c r="G27" s="22"/>
      <c r="H27" s="22"/>
      <c r="I27" s="22"/>
      <c r="J27" s="22"/>
      <c r="K27" s="22">
        <f t="shared" si="0"/>
        <v>0</v>
      </c>
    </row>
    <row r="28" spans="1:11" ht="24" x14ac:dyDescent="0.25">
      <c r="A28" s="19">
        <v>11</v>
      </c>
      <c r="B28" s="22" t="s">
        <v>38</v>
      </c>
      <c r="C28" s="35" t="s">
        <v>39</v>
      </c>
      <c r="D28" s="37"/>
      <c r="E28" s="38"/>
      <c r="F28" s="38"/>
      <c r="G28" s="38"/>
      <c r="H28" s="22" t="s">
        <v>37</v>
      </c>
      <c r="I28" s="26">
        <f>'[1]MEASUREMENT SHEET'!F66</f>
        <v>7.3199999999999994</v>
      </c>
      <c r="J28" s="22">
        <v>3250</v>
      </c>
      <c r="K28" s="22">
        <f t="shared" si="0"/>
        <v>23789.999999999996</v>
      </c>
    </row>
    <row r="29" spans="1:11" x14ac:dyDescent="0.25">
      <c r="A29" s="39"/>
      <c r="B29" s="39"/>
      <c r="C29" s="37"/>
      <c r="D29" s="37"/>
      <c r="E29" s="38"/>
      <c r="F29" s="43" t="s">
        <v>40</v>
      </c>
      <c r="G29" s="44"/>
      <c r="H29" s="44"/>
      <c r="I29" s="44"/>
      <c r="J29" s="45"/>
      <c r="K29" s="40">
        <f>SUM(K7:K28)</f>
        <v>849271.82499999995</v>
      </c>
    </row>
  </sheetData>
  <protectedRanges>
    <protectedRange sqref="H4:H6 H1:H2" name="Range1"/>
    <protectedRange sqref="H7 H9 H11 H19:H21 H23 H13:H17" name="Range1_4_1"/>
    <protectedRange sqref="I13:J17 E13:E17" name="Range1_7_1"/>
  </protectedRanges>
  <mergeCells count="7">
    <mergeCell ref="F29:J29"/>
    <mergeCell ref="A1:C1"/>
    <mergeCell ref="A5:B5"/>
    <mergeCell ref="F9:F10"/>
    <mergeCell ref="G9:G10"/>
    <mergeCell ref="H9:H10"/>
    <mergeCell ref="B13:B17"/>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BOQ_CAFECCINO T1 CHECK IN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santosh kadam</dc:creator>
  <cp:lastModifiedBy>Trupti Dalvi</cp:lastModifiedBy>
  <dcterms:created xsi:type="dcterms:W3CDTF">2024-03-26T11:29:50Z</dcterms:created>
  <dcterms:modified xsi:type="dcterms:W3CDTF">2024-04-06T10:23:44Z</dcterms:modified>
</cp:coreProperties>
</file>