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062650\AppData\Local\Microsoft\Windows\INetCache\Content.Outlook\MMR70LOT\"/>
    </mc:Choice>
  </mc:AlternateContent>
  <xr:revisionPtr revIDLastSave="0" documentId="13_ncr:1_{674C08BB-D138-4FD5-B79F-F45EB5F7947D}" xr6:coauthVersionLast="47" xr6:coauthVersionMax="47" xr10:uidLastSave="{00000000-0000-0000-0000-000000000000}"/>
  <bookViews>
    <workbookView xWindow="-120" yWindow="-120" windowWidth="20730" windowHeight="11040" xr2:uid="{31327173-5170-4F60-8169-E77AD9DBA1AD}"/>
  </bookViews>
  <sheets>
    <sheet name="Sheet1" sheetId="1" r:id="rId1"/>
  </sheets>
  <definedNames>
    <definedName name="_xlnm.Print_Area" localSheetId="0">Sheet1!$A$1:$R$18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5" i="1"/>
  <c r="I6" i="1"/>
  <c r="I9" i="1" s="1"/>
  <c r="I13" i="1" s="1"/>
  <c r="I7" i="1"/>
  <c r="I8" i="1"/>
  <c r="I5" i="1"/>
  <c r="K8" i="1"/>
  <c r="K6" i="1"/>
  <c r="L7" i="1"/>
  <c r="L5" i="1"/>
  <c r="O9" i="1" l="1"/>
  <c r="L9" i="1"/>
  <c r="L13" i="1" s="1"/>
  <c r="R8" i="1" l="1"/>
  <c r="R7" i="1"/>
  <c r="R6" i="1"/>
  <c r="R5" i="1"/>
  <c r="G8" i="1"/>
  <c r="G7" i="1"/>
  <c r="G6" i="1"/>
  <c r="G5" i="1"/>
  <c r="R9" i="1" l="1"/>
  <c r="R13" i="1" s="1"/>
  <c r="G9" i="1"/>
  <c r="G13" i="1" s="1"/>
</calcChain>
</file>

<file path=xl/sharedStrings.xml><?xml version="1.0" encoding="utf-8"?>
<sst xmlns="http://schemas.openxmlformats.org/spreadsheetml/2006/main" count="99" uniqueCount="53">
  <si>
    <t>S.No.</t>
  </si>
  <si>
    <t>UoM</t>
  </si>
  <si>
    <t xml:space="preserve">QTY </t>
  </si>
  <si>
    <t>Make &amp; Model No Offered</t>
  </si>
  <si>
    <t>Unit Price</t>
  </si>
  <si>
    <t>Total Amount</t>
  </si>
  <si>
    <t>INR</t>
  </si>
  <si>
    <t>Nos</t>
  </si>
  <si>
    <t>A1</t>
  </si>
  <si>
    <t>Basic Price</t>
  </si>
  <si>
    <t>B1</t>
  </si>
  <si>
    <t>Other Charges</t>
  </si>
  <si>
    <t>C1</t>
  </si>
  <si>
    <t>Taxes</t>
  </si>
  <si>
    <t>D1</t>
  </si>
  <si>
    <t>Price</t>
  </si>
  <si>
    <t>E1</t>
  </si>
  <si>
    <t>Technically Acceptable</t>
  </si>
  <si>
    <t>F1</t>
  </si>
  <si>
    <t>Commercial Ranking</t>
  </si>
  <si>
    <t>ITEMS</t>
  </si>
  <si>
    <t>Exide</t>
  </si>
  <si>
    <t>NEXT GEN ELECTRONICS</t>
  </si>
  <si>
    <t>CM ENTERPRISE</t>
  </si>
  <si>
    <t>Installation Charges</t>
  </si>
  <si>
    <t>UPS Battery  42 Ah</t>
  </si>
  <si>
    <t>UPS Battery  65Ah</t>
  </si>
  <si>
    <t>Online UPS 3kVA with rack</t>
  </si>
  <si>
    <t>Online UPS 2kVA with rack</t>
  </si>
  <si>
    <t>included</t>
  </si>
  <si>
    <t>Transportation charges</t>
  </si>
  <si>
    <t>Numeric</t>
  </si>
  <si>
    <t>Warranty</t>
  </si>
  <si>
    <t>NUMERIC</t>
  </si>
  <si>
    <t>Delivery</t>
  </si>
  <si>
    <t>3-4 weeks from the date of receipt of PO</t>
  </si>
  <si>
    <t xml:space="preserve">Payment terms </t>
  </si>
  <si>
    <t>100% adv against PI</t>
  </si>
  <si>
    <t>within 30 after delivery</t>
  </si>
  <si>
    <t>G1</t>
  </si>
  <si>
    <t>H1</t>
  </si>
  <si>
    <t>I1</t>
  </si>
  <si>
    <t>2 years each in battery and UPS</t>
  </si>
  <si>
    <t>NRS MERCANTILE</t>
  </si>
  <si>
    <t>Delta INX</t>
  </si>
  <si>
    <t>Immediate</t>
  </si>
  <si>
    <t>Microtek</t>
  </si>
  <si>
    <t>Numeric (Legerand)</t>
  </si>
  <si>
    <t>2 years  for UPS and 2 year in battery</t>
  </si>
  <si>
    <t>R1 06.01.2024</t>
  </si>
  <si>
    <t>R1 05.01.2024</t>
  </si>
  <si>
    <t>YES</t>
  </si>
  <si>
    <t>100%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</si>
</sst>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7" x14ac:knownFonts="1">
    <font>
      <sz val="10"/>
      <color theme="1"/>
      <name val="Adani Regular"/>
      <family val="2"/>
    </font>
    <font>
      <sz val="10"/>
      <color theme="1"/>
      <name val="Adani Regular"/>
      <family val="2"/>
    </font>
    <font>
      <b/>
      <sz val="11"/>
      <color theme="1"/>
      <name val="Calibri"/>
      <family val="2"/>
    </font>
    <font>
      <b/>
      <sz val="11"/>
      <color rgb="FF0070C0"/>
      <name val="Times New Roman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dani Regula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1" applyNumberFormat="1" applyFont="1" applyBorder="1"/>
    <xf numFmtId="164" fontId="6" fillId="0" borderId="1" xfId="0" applyNumberFormat="1" applyFont="1" applyBorder="1"/>
    <xf numFmtId="165" fontId="0" fillId="0" borderId="0" xfId="0" applyNumberFormat="1"/>
    <xf numFmtId="164" fontId="0" fillId="0" borderId="1" xfId="1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43" fontId="0" fillId="0" borderId="0" xfId="0" applyNumberFormat="1"/>
    <xf numFmtId="164" fontId="0" fillId="0" borderId="0" xfId="0" applyNumberFormat="1"/>
    <xf numFmtId="1" fontId="0" fillId="0" borderId="1" xfId="0" applyNumberFormat="1" applyBorder="1"/>
    <xf numFmtId="164" fontId="0" fillId="0" borderId="1" xfId="0" applyNumberFormat="1" applyBorder="1"/>
    <xf numFmtId="1" fontId="0" fillId="0" borderId="0" xfId="0" applyNumberFormat="1"/>
    <xf numFmtId="0" fontId="3" fillId="0" borderId="7" xfId="0" applyFont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164" fontId="0" fillId="0" borderId="7" xfId="1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64" fontId="6" fillId="0" borderId="7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0" fillId="0" borderId="13" xfId="0" applyBorder="1" applyAlignment="1">
      <alignment horizontal="right"/>
    </xf>
    <xf numFmtId="164" fontId="0" fillId="0" borderId="13" xfId="1" applyNumberFormat="1" applyFont="1" applyBorder="1"/>
    <xf numFmtId="164" fontId="0" fillId="0" borderId="13" xfId="1" applyNumberFormat="1" applyFont="1" applyBorder="1" applyAlignment="1">
      <alignment horizontal="right"/>
    </xf>
    <xf numFmtId="164" fontId="0" fillId="0" borderId="13" xfId="0" applyNumberFormat="1" applyBorder="1"/>
    <xf numFmtId="164" fontId="0" fillId="0" borderId="14" xfId="1" applyNumberFormat="1" applyFont="1" applyBorder="1" applyAlignment="1">
      <alignment horizontal="right"/>
    </xf>
    <xf numFmtId="0" fontId="2" fillId="2" borderId="9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/>
    </xf>
    <xf numFmtId="164" fontId="6" fillId="4" borderId="1" xfId="0" applyNumberFormat="1" applyFont="1" applyFill="1" applyBorder="1"/>
    <xf numFmtId="0" fontId="0" fillId="4" borderId="13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FF7F-0400-4C6E-941D-334348DECD7A}">
  <dimension ref="A1:T26"/>
  <sheetViews>
    <sheetView tabSelected="1" zoomScale="85" zoomScaleNormal="85" workbookViewId="0">
      <selection activeCell="C1" sqref="C1:C4"/>
    </sheetView>
  </sheetViews>
  <sheetFormatPr defaultRowHeight="13.5" x14ac:dyDescent="0.25"/>
  <cols>
    <col min="2" max="2" width="17.6640625" style="88" customWidth="1"/>
    <col min="3" max="3" width="12.21875" customWidth="1"/>
    <col min="4" max="4" width="3.5546875" bestFit="1" customWidth="1"/>
    <col min="5" max="5" width="8.88671875" customWidth="1"/>
    <col min="6" max="6" width="9.5546875" customWidth="1"/>
    <col min="7" max="7" width="10.77734375" customWidth="1"/>
    <col min="8" max="8" width="9.5546875" customWidth="1"/>
    <col min="9" max="9" width="10.77734375" customWidth="1"/>
    <col min="10" max="14" width="9.5546875" customWidth="1"/>
    <col min="15" max="15" width="10.44140625" customWidth="1"/>
    <col min="16" max="16" width="7.6640625" customWidth="1"/>
    <col min="17" max="17" width="8.88671875" customWidth="1"/>
    <col min="18" max="18" width="12.5546875" customWidth="1"/>
    <col min="19" max="19" width="9.21875" bestFit="1" customWidth="1"/>
  </cols>
  <sheetData>
    <row r="1" spans="1:20" ht="30" customHeight="1" x14ac:dyDescent="0.25">
      <c r="A1" s="56" t="s">
        <v>0</v>
      </c>
      <c r="B1" s="80" t="s">
        <v>20</v>
      </c>
      <c r="C1" s="59" t="s">
        <v>1</v>
      </c>
      <c r="D1" s="59" t="s">
        <v>2</v>
      </c>
      <c r="E1" s="62" t="s">
        <v>23</v>
      </c>
      <c r="F1" s="62"/>
      <c r="G1" s="62"/>
      <c r="H1" s="62"/>
      <c r="I1" s="62"/>
      <c r="J1" s="29" t="s">
        <v>22</v>
      </c>
      <c r="K1" s="29"/>
      <c r="L1" s="29"/>
      <c r="M1" s="29" t="s">
        <v>43</v>
      </c>
      <c r="N1" s="29"/>
      <c r="O1" s="29"/>
      <c r="P1" s="29" t="s">
        <v>33</v>
      </c>
      <c r="Q1" s="29"/>
      <c r="R1" s="34"/>
    </row>
    <row r="2" spans="1:20" s="55" customFormat="1" ht="45" x14ac:dyDescent="0.25">
      <c r="A2" s="57"/>
      <c r="B2" s="81"/>
      <c r="C2" s="60"/>
      <c r="D2" s="60"/>
      <c r="E2" s="63" t="s">
        <v>3</v>
      </c>
      <c r="F2" s="64" t="s">
        <v>4</v>
      </c>
      <c r="G2" s="65" t="s">
        <v>5</v>
      </c>
      <c r="H2" s="64" t="s">
        <v>4</v>
      </c>
      <c r="I2" s="65" t="s">
        <v>5</v>
      </c>
      <c r="J2" s="39" t="s">
        <v>3</v>
      </c>
      <c r="K2" s="52" t="s">
        <v>4</v>
      </c>
      <c r="L2" s="53" t="s">
        <v>5</v>
      </c>
      <c r="M2" s="39" t="s">
        <v>3</v>
      </c>
      <c r="N2" s="52" t="s">
        <v>4</v>
      </c>
      <c r="O2" s="53" t="s">
        <v>5</v>
      </c>
      <c r="P2" s="39" t="s">
        <v>3</v>
      </c>
      <c r="Q2" s="52" t="s">
        <v>4</v>
      </c>
      <c r="R2" s="54" t="s">
        <v>5</v>
      </c>
    </row>
    <row r="3" spans="1:20" ht="15" x14ac:dyDescent="0.25">
      <c r="A3" s="57"/>
      <c r="B3" s="81"/>
      <c r="C3" s="60"/>
      <c r="D3" s="60"/>
      <c r="E3" s="63"/>
      <c r="F3" s="66" t="s">
        <v>6</v>
      </c>
      <c r="G3" s="66" t="s">
        <v>6</v>
      </c>
      <c r="H3" s="66" t="s">
        <v>6</v>
      </c>
      <c r="I3" s="66" t="s">
        <v>6</v>
      </c>
      <c r="J3" s="39"/>
      <c r="K3" s="1" t="s">
        <v>6</v>
      </c>
      <c r="L3" s="1" t="s">
        <v>6</v>
      </c>
      <c r="M3" s="39"/>
      <c r="N3" s="1" t="s">
        <v>6</v>
      </c>
      <c r="O3" s="1" t="s">
        <v>6</v>
      </c>
      <c r="P3" s="39"/>
      <c r="Q3" s="1" t="s">
        <v>6</v>
      </c>
      <c r="R3" s="19" t="s">
        <v>6</v>
      </c>
    </row>
    <row r="4" spans="1:20" ht="15.75" thickBot="1" x14ac:dyDescent="0.3">
      <c r="A4" s="58"/>
      <c r="B4" s="82"/>
      <c r="C4" s="61"/>
      <c r="D4" s="61"/>
      <c r="E4" s="67"/>
      <c r="F4" s="68" t="s">
        <v>50</v>
      </c>
      <c r="G4" s="68"/>
      <c r="H4" s="68" t="s">
        <v>49</v>
      </c>
      <c r="I4" s="68"/>
      <c r="J4" s="49"/>
      <c r="K4" s="50"/>
      <c r="L4" s="50"/>
      <c r="M4" s="49"/>
      <c r="N4" s="50"/>
      <c r="O4" s="50"/>
      <c r="P4" s="49"/>
      <c r="Q4" s="50"/>
      <c r="R4" s="51"/>
    </row>
    <row r="5" spans="1:20" ht="27" x14ac:dyDescent="0.25">
      <c r="A5" s="40">
        <v>1</v>
      </c>
      <c r="B5" s="83" t="s">
        <v>27</v>
      </c>
      <c r="C5" s="41" t="s">
        <v>7</v>
      </c>
      <c r="D5" s="41">
        <v>1</v>
      </c>
      <c r="E5" s="42" t="s">
        <v>47</v>
      </c>
      <c r="F5" s="43">
        <v>31529.3</v>
      </c>
      <c r="G5" s="44">
        <f>F5*D5</f>
        <v>31529.3</v>
      </c>
      <c r="H5" s="70">
        <v>31395</v>
      </c>
      <c r="I5" s="72">
        <f>H5*D5</f>
        <v>31395</v>
      </c>
      <c r="J5" s="42" t="s">
        <v>46</v>
      </c>
      <c r="K5" s="45">
        <v>31440.69</v>
      </c>
      <c r="L5" s="46">
        <f>K5*D5</f>
        <v>31440.69</v>
      </c>
      <c r="M5" s="46" t="s">
        <v>44</v>
      </c>
      <c r="N5" s="46">
        <v>33050.847457627096</v>
      </c>
      <c r="O5" s="47">
        <f>N5*D5</f>
        <v>33050.847457627096</v>
      </c>
      <c r="P5" s="42" t="s">
        <v>31</v>
      </c>
      <c r="Q5" s="45">
        <v>42500</v>
      </c>
      <c r="R5" s="48">
        <f>Q5*D5</f>
        <v>42500</v>
      </c>
      <c r="S5" s="14"/>
      <c r="T5" s="9"/>
    </row>
    <row r="6" spans="1:20" ht="15" x14ac:dyDescent="0.25">
      <c r="A6" s="20">
        <v>2</v>
      </c>
      <c r="B6" s="84" t="s">
        <v>26</v>
      </c>
      <c r="C6" s="2"/>
      <c r="D6" s="5">
        <v>6</v>
      </c>
      <c r="E6" s="6" t="s">
        <v>21</v>
      </c>
      <c r="F6" s="4">
        <v>5087</v>
      </c>
      <c r="G6" s="12">
        <f>F6*D6</f>
        <v>30522</v>
      </c>
      <c r="H6" s="71">
        <v>4900</v>
      </c>
      <c r="I6" s="73">
        <f>H6*D6</f>
        <v>29400</v>
      </c>
      <c r="J6" s="6" t="s">
        <v>21</v>
      </c>
      <c r="K6" s="10">
        <f>32484.38/6</f>
        <v>5414.0633333333335</v>
      </c>
      <c r="L6" s="10">
        <v>32484.38</v>
      </c>
      <c r="M6" s="10"/>
      <c r="N6" s="10">
        <v>5924.479166666667</v>
      </c>
      <c r="O6" s="17">
        <f>N6*D6</f>
        <v>35546.875</v>
      </c>
      <c r="P6" s="5" t="s">
        <v>21</v>
      </c>
      <c r="Q6" s="7">
        <v>4920</v>
      </c>
      <c r="R6" s="21">
        <f>Q6*D6</f>
        <v>29520</v>
      </c>
      <c r="S6" s="14"/>
    </row>
    <row r="7" spans="1:20" ht="28.5" customHeight="1" x14ac:dyDescent="0.25">
      <c r="A7" s="22">
        <v>3</v>
      </c>
      <c r="B7" s="85" t="s">
        <v>28</v>
      </c>
      <c r="C7" s="2" t="s">
        <v>7</v>
      </c>
      <c r="D7" s="5">
        <v>1</v>
      </c>
      <c r="E7" s="6" t="s">
        <v>47</v>
      </c>
      <c r="F7" s="4">
        <v>27243.7</v>
      </c>
      <c r="G7" s="12">
        <f>F7*D7</f>
        <v>27243.7</v>
      </c>
      <c r="H7" s="71">
        <v>26998</v>
      </c>
      <c r="I7" s="73">
        <f>H7*D7</f>
        <v>26998</v>
      </c>
      <c r="J7" s="6" t="s">
        <v>46</v>
      </c>
      <c r="K7" s="7">
        <v>27118.65</v>
      </c>
      <c r="L7" s="10">
        <f>K7*D7</f>
        <v>27118.65</v>
      </c>
      <c r="M7" s="10" t="s">
        <v>44</v>
      </c>
      <c r="N7" s="10">
        <v>30932.203389830509</v>
      </c>
      <c r="O7" s="17">
        <f>N7*D7</f>
        <v>30932.203389830509</v>
      </c>
      <c r="P7" s="6" t="s">
        <v>31</v>
      </c>
      <c r="Q7" s="7">
        <v>36000</v>
      </c>
      <c r="R7" s="21">
        <f>Q7*D7</f>
        <v>36000</v>
      </c>
      <c r="S7" s="14"/>
      <c r="T7" s="9"/>
    </row>
    <row r="8" spans="1:20" ht="13.5" customHeight="1" x14ac:dyDescent="0.25">
      <c r="A8" s="22">
        <v>4</v>
      </c>
      <c r="B8" s="84" t="s">
        <v>25</v>
      </c>
      <c r="C8" s="2" t="s">
        <v>7</v>
      </c>
      <c r="D8" s="5">
        <v>6</v>
      </c>
      <c r="E8" s="5" t="s">
        <v>21</v>
      </c>
      <c r="F8" s="4">
        <v>3614</v>
      </c>
      <c r="G8" s="12">
        <f>F8*D8</f>
        <v>21684</v>
      </c>
      <c r="H8" s="71">
        <v>3500</v>
      </c>
      <c r="I8" s="73">
        <f>H8*D8</f>
        <v>21000</v>
      </c>
      <c r="J8" s="5" t="s">
        <v>21</v>
      </c>
      <c r="K8" s="7">
        <f>22500/6</f>
        <v>3750</v>
      </c>
      <c r="L8" s="10">
        <v>22500</v>
      </c>
      <c r="M8" s="10"/>
      <c r="N8" s="10">
        <v>4687.5</v>
      </c>
      <c r="O8" s="17">
        <f>N8*D8</f>
        <v>28125</v>
      </c>
      <c r="P8" s="5" t="s">
        <v>21</v>
      </c>
      <c r="Q8" s="7">
        <v>3500</v>
      </c>
      <c r="R8" s="21">
        <f>Q8*D8</f>
        <v>21000</v>
      </c>
      <c r="S8" s="15"/>
    </row>
    <row r="9" spans="1:20" x14ac:dyDescent="0.25">
      <c r="A9" s="22" t="s">
        <v>8</v>
      </c>
      <c r="B9" s="84" t="s">
        <v>9</v>
      </c>
      <c r="C9" s="4"/>
      <c r="D9" s="4"/>
      <c r="E9" s="4"/>
      <c r="F9" s="4"/>
      <c r="G9" s="11">
        <f>SUM(G5:G8)</f>
        <v>110979</v>
      </c>
      <c r="H9" s="4"/>
      <c r="I9" s="11">
        <f>SUM(I5:I8)</f>
        <v>108793</v>
      </c>
      <c r="J9" s="4"/>
      <c r="K9" s="4"/>
      <c r="L9" s="11">
        <f>SUM(L5:L8)</f>
        <v>113543.72</v>
      </c>
      <c r="M9" s="11"/>
      <c r="N9" s="11"/>
      <c r="O9" s="11">
        <f>SUM(O5:O8)</f>
        <v>127654.92584745761</v>
      </c>
      <c r="P9" s="4"/>
      <c r="Q9" s="4"/>
      <c r="R9" s="23">
        <f>SUM(R5:R8)</f>
        <v>129020</v>
      </c>
      <c r="S9" s="14"/>
      <c r="T9" s="9"/>
    </row>
    <row r="10" spans="1:20" ht="27" customHeight="1" x14ac:dyDescent="0.25">
      <c r="A10" s="33" t="s">
        <v>10</v>
      </c>
      <c r="B10" s="86" t="s">
        <v>11</v>
      </c>
      <c r="C10" s="3" t="s">
        <v>24</v>
      </c>
      <c r="D10" s="3"/>
      <c r="E10" s="3"/>
      <c r="F10" s="4"/>
      <c r="G10" s="5" t="s">
        <v>29</v>
      </c>
      <c r="H10" s="4"/>
      <c r="I10" s="5" t="s">
        <v>29</v>
      </c>
      <c r="J10" s="4"/>
      <c r="K10" s="4"/>
      <c r="L10" s="5">
        <v>4500</v>
      </c>
      <c r="M10" s="12"/>
      <c r="N10" s="12"/>
      <c r="O10" s="5" t="s">
        <v>29</v>
      </c>
      <c r="P10" s="5"/>
      <c r="Q10" s="5"/>
      <c r="R10" s="28" t="s">
        <v>29</v>
      </c>
    </row>
    <row r="11" spans="1:20" ht="29.25" customHeight="1" x14ac:dyDescent="0.25">
      <c r="A11" s="33"/>
      <c r="B11" s="86"/>
      <c r="C11" s="3" t="s">
        <v>30</v>
      </c>
      <c r="D11" s="3"/>
      <c r="E11" s="3"/>
      <c r="F11" s="4"/>
      <c r="G11" s="5" t="s">
        <v>29</v>
      </c>
      <c r="H11" s="4"/>
      <c r="I11" s="5" t="s">
        <v>29</v>
      </c>
      <c r="J11" s="4"/>
      <c r="K11" s="4"/>
      <c r="L11" s="5" t="s">
        <v>29</v>
      </c>
      <c r="M11" s="12"/>
      <c r="N11" s="12"/>
      <c r="O11" s="5" t="s">
        <v>29</v>
      </c>
      <c r="P11" s="5"/>
      <c r="Q11" s="5"/>
      <c r="R11" s="28" t="s">
        <v>29</v>
      </c>
    </row>
    <row r="12" spans="1:20" x14ac:dyDescent="0.25">
      <c r="A12" s="22" t="s">
        <v>12</v>
      </c>
      <c r="B12" s="84" t="s">
        <v>13</v>
      </c>
      <c r="C12" s="4"/>
      <c r="D12" s="4"/>
      <c r="E12" s="4"/>
      <c r="F12" s="4"/>
      <c r="G12" s="13">
        <v>25196.820000000003</v>
      </c>
      <c r="H12" s="4"/>
      <c r="I12" s="13">
        <v>24622.739999999991</v>
      </c>
      <c r="J12" s="4"/>
      <c r="K12" s="4"/>
      <c r="L12" s="12">
        <v>25936.3076</v>
      </c>
      <c r="M12" s="12"/>
      <c r="N12" s="12"/>
      <c r="O12" s="16">
        <v>29345.074152542373</v>
      </c>
      <c r="P12" s="4"/>
      <c r="Q12" s="4"/>
      <c r="R12" s="24">
        <v>28275.599999999999</v>
      </c>
    </row>
    <row r="13" spans="1:20" x14ac:dyDescent="0.25">
      <c r="A13" s="22" t="s">
        <v>14</v>
      </c>
      <c r="B13" s="84" t="s">
        <v>15</v>
      </c>
      <c r="C13" s="4"/>
      <c r="D13" s="4"/>
      <c r="E13" s="4"/>
      <c r="F13" s="4"/>
      <c r="G13" s="8">
        <f>SUM(G9:G12)</f>
        <v>136175.82</v>
      </c>
      <c r="H13" s="4"/>
      <c r="I13" s="69">
        <f>SUM(I9:I12)</f>
        <v>133415.74</v>
      </c>
      <c r="J13" s="4"/>
      <c r="K13" s="4"/>
      <c r="L13" s="8">
        <f>SUM(L9:L12)</f>
        <v>143980.0276</v>
      </c>
      <c r="M13" s="8"/>
      <c r="N13" s="8"/>
      <c r="O13" s="8">
        <v>157000</v>
      </c>
      <c r="P13" s="17"/>
      <c r="Q13" s="4"/>
      <c r="R13" s="23">
        <f>SUM(R9:R12)</f>
        <v>157295.6</v>
      </c>
    </row>
    <row r="14" spans="1:20" x14ac:dyDescent="0.25">
      <c r="A14" s="22" t="s">
        <v>16</v>
      </c>
      <c r="B14" s="84" t="s">
        <v>17</v>
      </c>
      <c r="C14" s="4"/>
      <c r="D14" s="4"/>
      <c r="E14" s="4"/>
      <c r="F14" s="4"/>
      <c r="G14" s="4"/>
      <c r="H14" s="31" t="s">
        <v>51</v>
      </c>
      <c r="I14" s="32"/>
      <c r="J14" s="4"/>
      <c r="K14" s="31" t="s">
        <v>51</v>
      </c>
      <c r="L14" s="32"/>
      <c r="M14" s="4"/>
      <c r="N14" s="31" t="s">
        <v>51</v>
      </c>
      <c r="O14" s="32"/>
      <c r="P14" s="4"/>
      <c r="Q14" s="31" t="s">
        <v>51</v>
      </c>
      <c r="R14" s="36"/>
    </row>
    <row r="15" spans="1:20" x14ac:dyDescent="0.25">
      <c r="A15" s="22" t="s">
        <v>18</v>
      </c>
      <c r="B15" s="84" t="s">
        <v>19</v>
      </c>
      <c r="C15" s="4"/>
      <c r="D15" s="4"/>
      <c r="E15" s="4"/>
      <c r="F15" s="4"/>
      <c r="G15" s="4"/>
      <c r="H15" s="31">
        <v>1</v>
      </c>
      <c r="I15" s="32"/>
      <c r="J15" s="4"/>
      <c r="K15" s="31">
        <v>2</v>
      </c>
      <c r="L15" s="32"/>
      <c r="M15" s="4"/>
      <c r="N15" s="31">
        <v>3</v>
      </c>
      <c r="O15" s="32"/>
      <c r="P15" s="4"/>
      <c r="Q15" s="31">
        <v>4</v>
      </c>
      <c r="R15" s="36"/>
    </row>
    <row r="16" spans="1:20" ht="25.5" customHeight="1" x14ac:dyDescent="0.25">
      <c r="A16" s="22" t="s">
        <v>39</v>
      </c>
      <c r="B16" s="84" t="s">
        <v>32</v>
      </c>
      <c r="C16" s="4"/>
      <c r="D16" s="4"/>
      <c r="E16" s="4"/>
      <c r="F16" s="77" t="s">
        <v>42</v>
      </c>
      <c r="G16" s="78"/>
      <c r="H16" s="78"/>
      <c r="I16" s="79"/>
      <c r="J16" s="4"/>
      <c r="K16" s="30" t="s">
        <v>42</v>
      </c>
      <c r="L16" s="30"/>
      <c r="M16" s="6"/>
      <c r="N16" s="30" t="s">
        <v>48</v>
      </c>
      <c r="O16" s="30"/>
      <c r="P16" s="4"/>
      <c r="Q16" s="30" t="s">
        <v>42</v>
      </c>
      <c r="R16" s="35"/>
    </row>
    <row r="17" spans="1:18" x14ac:dyDescent="0.25">
      <c r="A17" s="22" t="s">
        <v>40</v>
      </c>
      <c r="B17" s="84" t="s">
        <v>34</v>
      </c>
      <c r="C17" s="4"/>
      <c r="D17" s="4"/>
      <c r="E17" s="4"/>
      <c r="F17" s="77" t="s">
        <v>45</v>
      </c>
      <c r="G17" s="78"/>
      <c r="H17" s="78"/>
      <c r="I17" s="79"/>
      <c r="J17" s="4"/>
      <c r="K17" s="30" t="s">
        <v>45</v>
      </c>
      <c r="L17" s="30"/>
      <c r="M17" s="6"/>
      <c r="N17" s="30" t="s">
        <v>45</v>
      </c>
      <c r="O17" s="30"/>
      <c r="P17" s="4"/>
      <c r="Q17" s="30" t="s">
        <v>35</v>
      </c>
      <c r="R17" s="35"/>
    </row>
    <row r="18" spans="1:18" ht="36" customHeight="1" thickBot="1" x14ac:dyDescent="0.3">
      <c r="A18" s="25" t="s">
        <v>41</v>
      </c>
      <c r="B18" s="87" t="s">
        <v>36</v>
      </c>
      <c r="C18" s="26"/>
      <c r="D18" s="26"/>
      <c r="E18" s="26"/>
      <c r="F18" s="74" t="s">
        <v>52</v>
      </c>
      <c r="G18" s="75"/>
      <c r="H18" s="75"/>
      <c r="I18" s="76"/>
      <c r="J18" s="26"/>
      <c r="K18" s="26" t="s">
        <v>38</v>
      </c>
      <c r="L18" s="26"/>
      <c r="M18" s="27"/>
      <c r="N18" s="37"/>
      <c r="O18" s="37"/>
      <c r="P18" s="26"/>
      <c r="Q18" s="37" t="s">
        <v>37</v>
      </c>
      <c r="R18" s="38"/>
    </row>
    <row r="22" spans="1:18" x14ac:dyDescent="0.25">
      <c r="F22" s="14"/>
      <c r="H22" s="14"/>
      <c r="I22" s="12"/>
      <c r="O22" s="18"/>
    </row>
    <row r="23" spans="1:18" x14ac:dyDescent="0.25">
      <c r="F23" s="14"/>
      <c r="H23" s="14"/>
      <c r="I23" s="12"/>
      <c r="N23" s="18"/>
      <c r="O23" s="18"/>
    </row>
    <row r="24" spans="1:18" x14ac:dyDescent="0.25">
      <c r="F24" s="14"/>
      <c r="H24" s="14"/>
      <c r="I24" s="12"/>
      <c r="O24" s="18"/>
      <c r="R24" s="14"/>
    </row>
    <row r="25" spans="1:18" x14ac:dyDescent="0.25">
      <c r="I25" s="12"/>
      <c r="O25" s="18"/>
      <c r="R25" s="14"/>
    </row>
    <row r="26" spans="1:18" x14ac:dyDescent="0.25">
      <c r="R26" s="14"/>
    </row>
  </sheetData>
  <mergeCells count="31">
    <mergeCell ref="F18:I18"/>
    <mergeCell ref="F17:I17"/>
    <mergeCell ref="F16:I16"/>
    <mergeCell ref="E1:I1"/>
    <mergeCell ref="J1:L1"/>
    <mergeCell ref="M1:O1"/>
    <mergeCell ref="Q18:R18"/>
    <mergeCell ref="N16:O16"/>
    <mergeCell ref="N17:O17"/>
    <mergeCell ref="N18:O18"/>
    <mergeCell ref="K16:L16"/>
    <mergeCell ref="K17:L17"/>
    <mergeCell ref="Q16:R16"/>
    <mergeCell ref="Q17:R17"/>
    <mergeCell ref="Q14:R14"/>
    <mergeCell ref="Q15:R15"/>
    <mergeCell ref="P1:R1"/>
    <mergeCell ref="F4:G4"/>
    <mergeCell ref="H4:I4"/>
    <mergeCell ref="B10:B11"/>
    <mergeCell ref="A10:A11"/>
    <mergeCell ref="A1:A4"/>
    <mergeCell ref="B1:B4"/>
    <mergeCell ref="C1:C4"/>
    <mergeCell ref="D1:D4"/>
    <mergeCell ref="H14:I14"/>
    <mergeCell ref="K14:L14"/>
    <mergeCell ref="N14:O14"/>
    <mergeCell ref="H15:I15"/>
    <mergeCell ref="K15:L15"/>
    <mergeCell ref="N15:O15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Santanu Deka</dc:creator>
  <cp:lastModifiedBy>Lalit Kumar Chetry</cp:lastModifiedBy>
  <cp:lastPrinted>2024-01-06T05:46:38Z</cp:lastPrinted>
  <dcterms:created xsi:type="dcterms:W3CDTF">2024-01-04T11:24:21Z</dcterms:created>
  <dcterms:modified xsi:type="dcterms:W3CDTF">2024-01-06T08:18:44Z</dcterms:modified>
</cp:coreProperties>
</file>