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vandrum International Airport\target price\final\"/>
    </mc:Choice>
  </mc:AlternateContent>
  <xr:revisionPtr revIDLastSave="0" documentId="13_ncr:1_{2870C6EE-872E-4198-8346-D266741B069D}" xr6:coauthVersionLast="47" xr6:coauthVersionMax="47" xr10:uidLastSave="{00000000-0000-0000-0000-000000000000}"/>
  <bookViews>
    <workbookView xWindow="-108" yWindow="-108" windowWidth="23256" windowHeight="12456" xr2:uid="{3F8E6413-20AC-4F53-86E2-32AF2F85D9B2}"/>
  </bookViews>
  <sheets>
    <sheet name="SUMMARY" sheetId="3" r:id="rId1"/>
    <sheet name="PO" sheetId="1" r:id="rId2"/>
    <sheet name="NT items Measurement Sheet" sheetId="2" r:id="rId3"/>
  </sheets>
  <definedNames>
    <definedName name="_xlnm.Print_Area" localSheetId="2">'NT items Measurement Sheet'!$A$1:$K$47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5" i="3"/>
  <c r="D4" i="3"/>
  <c r="J4" i="1"/>
  <c r="J7" i="1" s="1"/>
  <c r="J5" i="1"/>
  <c r="J6" i="1"/>
  <c r="I40" i="2"/>
  <c r="I39" i="2"/>
  <c r="I38" i="2"/>
  <c r="I37" i="2"/>
  <c r="I36" i="2"/>
  <c r="I35" i="2"/>
  <c r="I34" i="2"/>
  <c r="I33" i="2"/>
  <c r="I32" i="2"/>
  <c r="I26" i="2"/>
  <c r="I24" i="2"/>
  <c r="I23" i="2"/>
  <c r="I22" i="2"/>
  <c r="I21" i="2"/>
  <c r="I20" i="2"/>
  <c r="I19" i="2"/>
  <c r="I18" i="2"/>
  <c r="I17" i="2"/>
  <c r="I12" i="2"/>
  <c r="I11" i="2"/>
  <c r="I10" i="2"/>
  <c r="I9" i="2"/>
  <c r="I8" i="2"/>
  <c r="I7" i="2"/>
  <c r="I6" i="2"/>
  <c r="I5" i="2"/>
  <c r="I4" i="2"/>
  <c r="I15" i="2" l="1"/>
  <c r="K4" i="1" s="1"/>
  <c r="L4" i="1" s="1"/>
  <c r="E4" i="3" s="1"/>
  <c r="I41" i="2"/>
  <c r="K6" i="1" s="1"/>
  <c r="L6" i="1" s="1"/>
  <c r="E6" i="3" s="1"/>
  <c r="I30" i="2"/>
  <c r="K5" i="1" s="1"/>
  <c r="L5" i="1" s="1"/>
  <c r="E5" i="3" s="1"/>
  <c r="E7" i="3" l="1"/>
  <c r="L7" i="1"/>
  <c r="E8" i="3"/>
  <c r="E9" i="3" s="1"/>
</calcChain>
</file>

<file path=xl/sharedStrings.xml><?xml version="1.0" encoding="utf-8"?>
<sst xmlns="http://schemas.openxmlformats.org/spreadsheetml/2006/main" count="59" uniqueCount="42">
  <si>
    <t>SL NO</t>
  </si>
  <si>
    <t>DESCRIPTION OF WORK</t>
  </si>
  <si>
    <t>UNIT</t>
  </si>
  <si>
    <t>NO</t>
  </si>
  <si>
    <t>LENGTH</t>
  </si>
  <si>
    <t>BREADTH</t>
  </si>
  <si>
    <t>HEIGHT</t>
  </si>
  <si>
    <t>QUANTITY</t>
  </si>
  <si>
    <t>REMARKS</t>
  </si>
  <si>
    <t>Semolina/PO/24-25/000896               Ms Framing</t>
  </si>
  <si>
    <t>Sqm</t>
  </si>
  <si>
    <t>Semolina/PO/24-25/000846      BOH Area PCC raise 300mm</t>
  </si>
  <si>
    <t>Bar</t>
  </si>
  <si>
    <t>Bond room</t>
  </si>
  <si>
    <t>Kitchen</t>
  </si>
  <si>
    <t>exposed toilet entry (As Per Drawing shape)</t>
  </si>
  <si>
    <t>Infront of Bond Room</t>
  </si>
  <si>
    <t>Semolina/PO/24-25/000848        FOH Area PCC raise avg 60mm</t>
  </si>
  <si>
    <t>QTY</t>
  </si>
  <si>
    <t>RATE</t>
  </si>
  <si>
    <t>AMOUNT</t>
  </si>
  <si>
    <t>AS PER BOQ</t>
  </si>
  <si>
    <t>AS ACTUAL</t>
  </si>
  <si>
    <t>Providing and laying in position cement concrete of specified grade
excluding the cost of centring &amp; shuttering all work upto 60 mm
from existing lvl.
1:4:8 (1 cement: 4 coarse sand: 8 graded stone
aggregate 40mm nominal size)
Area: FOH</t>
  </si>
  <si>
    <t>PO NO</t>
  </si>
  <si>
    <t>Semolina/PO/24-25/000848</t>
  </si>
  <si>
    <t>BOH, TOILET &amp; BAR RAISED AREA (up to 300 mm) - Providing &amp;
Filling light wt. Siporex block bats to conceal drainage &amp; plumbing
lines. The Top layer should be finished properly to receive P .C.C
base flooring layer on it. The same shall be completed as per the
details are provided in drawings or as directed by Architect .</t>
  </si>
  <si>
    <t>Semolina/PO/24-25/000846</t>
  </si>
  <si>
    <t>Teracotta jali to Buffet counter 2</t>
  </si>
  <si>
    <t>Buffet counter 2 to live kitchen wall</t>
  </si>
  <si>
    <t>Gap b/w FOH and Carpet flooring</t>
  </si>
  <si>
    <t>Reception area</t>
  </si>
  <si>
    <t>Drumseater</t>
  </si>
  <si>
    <t>Carpet tile area</t>
  </si>
  <si>
    <t>Semolina/PO/24-25/000896</t>
  </si>
  <si>
    <t>P F of MS Framework with 50mm x 50mm x 16 gauge MS tube
framing out of vertical members at 600mm c c with horizontal
members at 600 mm c c, the framework b or w main MS members
by welding to fix cement board on it.
Area: Kitchen Back Wall Partition</t>
  </si>
  <si>
    <t>TOTAL</t>
  </si>
  <si>
    <t>GST 18%</t>
  </si>
  <si>
    <t>Grand Total (With GST)</t>
  </si>
  <si>
    <t>Total</t>
  </si>
  <si>
    <t>Client Sign: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</si>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</sst>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65" fontId="2" fillId="4" borderId="1" xfId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FFAD5-9297-4DB0-A663-0BBA93F5BC0F}">
  <dimension ref="C3:E10"/>
  <sheetViews>
    <sheetView tabSelected="1" workbookViewId="0">
      <selection activeCell="D19" sqref="D19"/>
    </sheetView>
  </sheetViews>
  <sheetFormatPr defaultRowHeight="14.4" x14ac:dyDescent="0.3"/>
  <cols>
    <col min="4" max="4" width="25.5546875" customWidth="1"/>
    <col min="5" max="5" width="14" customWidth="1"/>
  </cols>
  <sheetData>
    <row r="3" spans="3:5" x14ac:dyDescent="0.3">
      <c r="C3" s="11" t="s">
        <v>0</v>
      </c>
      <c r="D3" s="11" t="s">
        <v>24</v>
      </c>
      <c r="E3" s="11" t="s">
        <v>20</v>
      </c>
    </row>
    <row r="4" spans="3:5" x14ac:dyDescent="0.3">
      <c r="C4" s="2">
        <v>1</v>
      </c>
      <c r="D4" s="2" t="str">
        <f>PO!E4</f>
        <v>Semolina/PO/24-25/000896</v>
      </c>
      <c r="E4" s="12">
        <f>PO!L4</f>
        <v>186719.40000000002</v>
      </c>
    </row>
    <row r="5" spans="3:5" x14ac:dyDescent="0.3">
      <c r="C5" s="2">
        <v>2</v>
      </c>
      <c r="D5" s="2" t="str">
        <f>PO!E5</f>
        <v>Semolina/PO/24-25/000846</v>
      </c>
      <c r="E5" s="12">
        <f>PO!L5</f>
        <v>129699.15699999999</v>
      </c>
    </row>
    <row r="6" spans="3:5" x14ac:dyDescent="0.3">
      <c r="C6" s="2">
        <v>3</v>
      </c>
      <c r="D6" s="2" t="str">
        <f>PO!E6</f>
        <v>Semolina/PO/24-25/000848</v>
      </c>
      <c r="E6" s="12">
        <f>PO!L6</f>
        <v>138813.22350000002</v>
      </c>
    </row>
    <row r="7" spans="3:5" x14ac:dyDescent="0.3">
      <c r="C7" s="16" t="s">
        <v>39</v>
      </c>
      <c r="D7" s="16"/>
      <c r="E7" s="14">
        <f>SUM(E4:E6)</f>
        <v>455231.78050000005</v>
      </c>
    </row>
    <row r="8" spans="3:5" x14ac:dyDescent="0.3">
      <c r="C8" s="17" t="s">
        <v>37</v>
      </c>
      <c r="D8" s="17"/>
      <c r="E8" s="13">
        <f>E7*0.18</f>
        <v>81941.720490000007</v>
      </c>
    </row>
    <row r="9" spans="3:5" x14ac:dyDescent="0.3">
      <c r="C9" s="16" t="s">
        <v>38</v>
      </c>
      <c r="D9" s="16"/>
      <c r="E9" s="15">
        <f>SUM(E7:E8)</f>
        <v>537173.50099000009</v>
      </c>
    </row>
    <row r="10" spans="3:5" x14ac:dyDescent="0.3">
      <c r="C10" s="18"/>
      <c r="D10" s="18"/>
      <c r="E10" s="18"/>
    </row>
  </sheetData>
  <mergeCells count="4">
    <mergeCell ref="C7:D7"/>
    <mergeCell ref="C8:D8"/>
    <mergeCell ref="C9:D9"/>
    <mergeCell ref="C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C8E0E-9C48-4553-B7D0-1A92A1960658}">
  <dimension ref="D2:L8"/>
  <sheetViews>
    <sheetView workbookViewId="0">
      <selection activeCell="L4" sqref="L4"/>
    </sheetView>
  </sheetViews>
  <sheetFormatPr defaultRowHeight="14.4" x14ac:dyDescent="0.3"/>
  <cols>
    <col min="1" max="3" width="8.88671875" style="7"/>
    <col min="4" max="4" width="6.44140625" style="7" bestFit="1" customWidth="1"/>
    <col min="5" max="5" width="24.109375" style="7" bestFit="1" customWidth="1"/>
    <col min="6" max="6" width="30.109375" style="7" customWidth="1"/>
    <col min="7" max="7" width="5.5546875" style="7" bestFit="1" customWidth="1"/>
    <col min="8" max="8" width="4.77734375" style="7" bestFit="1" customWidth="1"/>
    <col min="9" max="9" width="5.77734375" style="7" bestFit="1" customWidth="1"/>
    <col min="10" max="10" width="11.5546875" style="7" bestFit="1" customWidth="1"/>
    <col min="11" max="11" width="12.6640625" style="7" bestFit="1" customWidth="1"/>
    <col min="12" max="12" width="11.5546875" style="7" bestFit="1" customWidth="1"/>
    <col min="13" max="16384" width="8.88671875" style="7"/>
  </cols>
  <sheetData>
    <row r="2" spans="4:12" x14ac:dyDescent="0.3">
      <c r="H2" s="19" t="s">
        <v>21</v>
      </c>
      <c r="I2" s="19"/>
      <c r="J2" s="19"/>
      <c r="K2" s="19" t="s">
        <v>22</v>
      </c>
      <c r="L2" s="19"/>
    </row>
    <row r="3" spans="4:12" ht="15.6" x14ac:dyDescent="0.3">
      <c r="D3" s="1" t="s">
        <v>0</v>
      </c>
      <c r="E3" s="1" t="s">
        <v>24</v>
      </c>
      <c r="F3" s="1" t="s">
        <v>1</v>
      </c>
      <c r="G3" s="1" t="s">
        <v>2</v>
      </c>
      <c r="H3" s="1" t="s">
        <v>18</v>
      </c>
      <c r="I3" s="1" t="s">
        <v>19</v>
      </c>
      <c r="J3" s="1" t="s">
        <v>20</v>
      </c>
      <c r="K3" s="1" t="s">
        <v>18</v>
      </c>
      <c r="L3" s="1" t="s">
        <v>20</v>
      </c>
    </row>
    <row r="4" spans="4:12" ht="144" x14ac:dyDescent="0.3">
      <c r="D4" s="2">
        <v>1</v>
      </c>
      <c r="E4" s="2" t="s">
        <v>34</v>
      </c>
      <c r="F4" s="3" t="s">
        <v>35</v>
      </c>
      <c r="G4" s="2" t="s">
        <v>10</v>
      </c>
      <c r="H4" s="2">
        <v>46</v>
      </c>
      <c r="I4" s="2">
        <v>3577</v>
      </c>
      <c r="J4" s="2">
        <f>PRODUCT(H4:I4)</f>
        <v>164542</v>
      </c>
      <c r="K4" s="2">
        <f>'NT items Measurement Sheet'!I15</f>
        <v>52.2</v>
      </c>
      <c r="L4" s="2">
        <f>K4*I4</f>
        <v>186719.40000000002</v>
      </c>
    </row>
    <row r="5" spans="4:12" ht="144" x14ac:dyDescent="0.3">
      <c r="D5" s="2">
        <v>2</v>
      </c>
      <c r="E5" s="2" t="s">
        <v>27</v>
      </c>
      <c r="F5" s="3" t="s">
        <v>26</v>
      </c>
      <c r="G5" s="2" t="s">
        <v>10</v>
      </c>
      <c r="H5" s="2">
        <v>53</v>
      </c>
      <c r="I5" s="2">
        <v>2690</v>
      </c>
      <c r="J5" s="2">
        <f>PRODUCT(H5:I5)</f>
        <v>142570</v>
      </c>
      <c r="K5" s="8">
        <f>'NT items Measurement Sheet'!I30</f>
        <v>48.215299999999999</v>
      </c>
      <c r="L5" s="2">
        <f>K5*I5</f>
        <v>129699.15699999999</v>
      </c>
    </row>
    <row r="6" spans="4:12" ht="144" x14ac:dyDescent="0.3">
      <c r="D6" s="2">
        <v>3</v>
      </c>
      <c r="E6" s="2" t="s">
        <v>25</v>
      </c>
      <c r="F6" s="3" t="s">
        <v>23</v>
      </c>
      <c r="G6" s="2" t="s">
        <v>10</v>
      </c>
      <c r="H6" s="2">
        <v>110</v>
      </c>
      <c r="I6" s="2">
        <v>1161</v>
      </c>
      <c r="J6" s="2">
        <f>PRODUCT(H6:I6)</f>
        <v>127710</v>
      </c>
      <c r="K6" s="8">
        <f>'NT items Measurement Sheet'!I41</f>
        <v>119.56350000000002</v>
      </c>
      <c r="L6" s="2">
        <f>K6*I6</f>
        <v>138813.22350000002</v>
      </c>
    </row>
    <row r="7" spans="4:12" x14ac:dyDescent="0.3">
      <c r="D7" s="9"/>
      <c r="E7" s="20" t="s">
        <v>36</v>
      </c>
      <c r="F7" s="21"/>
      <c r="G7" s="9"/>
      <c r="H7" s="9"/>
      <c r="I7" s="9"/>
      <c r="J7" s="10">
        <f>SUM(J4:J6)</f>
        <v>434822</v>
      </c>
      <c r="K7" s="9"/>
      <c r="L7" s="10">
        <f>SUM(L4:L6)</f>
        <v>455231.78050000005</v>
      </c>
    </row>
    <row r="8" spans="4:12" x14ac:dyDescent="0.3">
      <c r="D8" s="2"/>
      <c r="E8" s="2"/>
      <c r="F8" s="2"/>
      <c r="G8" s="2"/>
      <c r="H8" s="2"/>
      <c r="I8" s="2"/>
      <c r="J8" s="2"/>
      <c r="K8" s="2"/>
      <c r="L8" s="2"/>
    </row>
  </sheetData>
  <mergeCells count="3">
    <mergeCell ref="H2:J2"/>
    <mergeCell ref="K2:L2"/>
    <mergeCell ref="E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886FA-BD54-4BCB-A286-7D21100E6FBC}">
  <sheetPr>
    <pageSetUpPr fitToPage="1"/>
  </sheetPr>
  <dimension ref="B3:J46"/>
  <sheetViews>
    <sheetView zoomScaleNormal="100" workbookViewId="0">
      <selection activeCell="J42" sqref="J42"/>
    </sheetView>
  </sheetViews>
  <sheetFormatPr defaultRowHeight="14.4" x14ac:dyDescent="0.3"/>
  <cols>
    <col min="2" max="2" width="6.77734375" bestFit="1" customWidth="1"/>
    <col min="3" max="3" width="29.77734375" bestFit="1" customWidth="1"/>
    <col min="4" max="4" width="5.88671875" bestFit="1" customWidth="1"/>
    <col min="5" max="5" width="4.21875" bestFit="1" customWidth="1"/>
    <col min="6" max="6" width="8.77734375" bestFit="1" customWidth="1"/>
    <col min="7" max="7" width="10.33203125" bestFit="1" customWidth="1"/>
    <col min="8" max="8" width="8.44140625" bestFit="1" customWidth="1"/>
    <col min="9" max="9" width="10.88671875" bestFit="1" customWidth="1"/>
    <col min="10" max="10" width="33.6640625" bestFit="1" customWidth="1"/>
  </cols>
  <sheetData>
    <row r="3" spans="2:10" ht="15.6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ht="28.8" x14ac:dyDescent="0.3">
      <c r="B4" s="2">
        <v>1</v>
      </c>
      <c r="C4" s="3" t="s">
        <v>9</v>
      </c>
      <c r="D4" s="2" t="s">
        <v>10</v>
      </c>
      <c r="E4" s="2">
        <v>1</v>
      </c>
      <c r="F4" s="2">
        <v>780</v>
      </c>
      <c r="G4" s="2"/>
      <c r="H4" s="2">
        <v>2400</v>
      </c>
      <c r="I4" s="4">
        <f>PRODUCT(E4:H4)/10^6</f>
        <v>1.8720000000000001</v>
      </c>
      <c r="J4" s="2"/>
    </row>
    <row r="5" spans="2:10" x14ac:dyDescent="0.3">
      <c r="B5" s="2"/>
      <c r="C5" s="2"/>
      <c r="D5" s="2"/>
      <c r="E5" s="2">
        <v>1</v>
      </c>
      <c r="F5" s="2">
        <v>4500</v>
      </c>
      <c r="G5" s="2"/>
      <c r="H5" s="2">
        <v>2400</v>
      </c>
      <c r="I5" s="4">
        <f t="shared" ref="I5:I26" si="0">PRODUCT(E5:H5)/10^6</f>
        <v>10.8</v>
      </c>
      <c r="J5" s="2"/>
    </row>
    <row r="6" spans="2:10" x14ac:dyDescent="0.3">
      <c r="B6" s="2"/>
      <c r="C6" s="2"/>
      <c r="D6" s="2"/>
      <c r="E6" s="2">
        <v>1</v>
      </c>
      <c r="F6" s="2">
        <v>4030</v>
      </c>
      <c r="G6" s="2"/>
      <c r="H6" s="2">
        <v>2400</v>
      </c>
      <c r="I6" s="4">
        <f t="shared" si="0"/>
        <v>9.6720000000000006</v>
      </c>
      <c r="J6" s="2"/>
    </row>
    <row r="7" spans="2:10" x14ac:dyDescent="0.3">
      <c r="B7" s="2"/>
      <c r="C7" s="2"/>
      <c r="D7" s="2"/>
      <c r="E7" s="2">
        <v>1</v>
      </c>
      <c r="F7" s="2">
        <v>1100</v>
      </c>
      <c r="G7" s="2"/>
      <c r="H7" s="2">
        <v>2400</v>
      </c>
      <c r="I7" s="4">
        <f t="shared" si="0"/>
        <v>2.64</v>
      </c>
      <c r="J7" s="2"/>
    </row>
    <row r="8" spans="2:10" x14ac:dyDescent="0.3">
      <c r="B8" s="2"/>
      <c r="C8" s="2"/>
      <c r="D8" s="2"/>
      <c r="E8" s="2">
        <v>1</v>
      </c>
      <c r="F8" s="2">
        <v>1410</v>
      </c>
      <c r="G8" s="2"/>
      <c r="H8" s="2">
        <v>2400</v>
      </c>
      <c r="I8" s="4">
        <f t="shared" si="0"/>
        <v>3.3839999999999999</v>
      </c>
      <c r="J8" s="2"/>
    </row>
    <row r="9" spans="2:10" x14ac:dyDescent="0.3">
      <c r="B9" s="2"/>
      <c r="C9" s="2"/>
      <c r="D9" s="2"/>
      <c r="E9" s="2">
        <v>1</v>
      </c>
      <c r="F9" s="2">
        <v>4000</v>
      </c>
      <c r="G9" s="2"/>
      <c r="H9" s="2">
        <v>2400</v>
      </c>
      <c r="I9" s="4">
        <f t="shared" si="0"/>
        <v>9.6</v>
      </c>
      <c r="J9" s="2"/>
    </row>
    <row r="10" spans="2:10" x14ac:dyDescent="0.3">
      <c r="B10" s="2"/>
      <c r="C10" s="2"/>
      <c r="D10" s="2"/>
      <c r="E10" s="2">
        <v>1</v>
      </c>
      <c r="F10" s="2">
        <v>2900</v>
      </c>
      <c r="G10" s="2"/>
      <c r="H10" s="2">
        <v>2400</v>
      </c>
      <c r="I10" s="4">
        <f t="shared" si="0"/>
        <v>6.96</v>
      </c>
      <c r="J10" s="2"/>
    </row>
    <row r="11" spans="2:10" x14ac:dyDescent="0.3">
      <c r="B11" s="2"/>
      <c r="C11" s="2"/>
      <c r="D11" s="2"/>
      <c r="E11" s="2">
        <v>1</v>
      </c>
      <c r="F11" s="2">
        <v>1960</v>
      </c>
      <c r="G11" s="2"/>
      <c r="H11" s="2">
        <v>2400</v>
      </c>
      <c r="I11" s="4">
        <f t="shared" si="0"/>
        <v>4.7039999999999997</v>
      </c>
      <c r="J11" s="2"/>
    </row>
    <row r="12" spans="2:10" x14ac:dyDescent="0.3">
      <c r="B12" s="2"/>
      <c r="C12" s="2"/>
      <c r="D12" s="2"/>
      <c r="E12" s="2">
        <v>1</v>
      </c>
      <c r="F12" s="2">
        <v>1070</v>
      </c>
      <c r="G12" s="2"/>
      <c r="H12" s="2">
        <v>2400</v>
      </c>
      <c r="I12" s="4">
        <f t="shared" si="0"/>
        <v>2.5680000000000001</v>
      </c>
      <c r="J12" s="2"/>
    </row>
    <row r="13" spans="2:10" x14ac:dyDescent="0.3">
      <c r="B13" s="2"/>
      <c r="C13" s="2"/>
      <c r="D13" s="2"/>
      <c r="E13" s="2"/>
      <c r="F13" s="2"/>
      <c r="G13" s="2"/>
      <c r="H13" s="2"/>
      <c r="I13" s="4"/>
      <c r="J13" s="2"/>
    </row>
    <row r="14" spans="2:10" x14ac:dyDescent="0.3">
      <c r="B14" s="2"/>
      <c r="C14" s="2"/>
      <c r="D14" s="2"/>
      <c r="E14" s="2"/>
      <c r="F14" s="2"/>
      <c r="G14" s="2"/>
      <c r="H14" s="2"/>
      <c r="I14" s="4"/>
      <c r="J14" s="2"/>
    </row>
    <row r="15" spans="2:10" x14ac:dyDescent="0.3">
      <c r="B15" s="2"/>
      <c r="C15" s="2"/>
      <c r="D15" s="2"/>
      <c r="E15" s="2"/>
      <c r="F15" s="2"/>
      <c r="G15" s="2"/>
      <c r="H15" s="2"/>
      <c r="I15" s="5">
        <f>SUM(I4:I12)</f>
        <v>52.2</v>
      </c>
      <c r="J15" s="2"/>
    </row>
    <row r="16" spans="2:10" x14ac:dyDescent="0.3">
      <c r="B16" s="2"/>
      <c r="C16" s="2"/>
      <c r="D16" s="2"/>
      <c r="E16" s="2"/>
      <c r="F16" s="2"/>
      <c r="G16" s="2"/>
      <c r="H16" s="2"/>
      <c r="I16" s="2"/>
      <c r="J16" s="2"/>
    </row>
    <row r="17" spans="2:10" ht="28.8" x14ac:dyDescent="0.3">
      <c r="B17" s="2">
        <v>2</v>
      </c>
      <c r="C17" s="3" t="s">
        <v>11</v>
      </c>
      <c r="D17" s="2" t="s">
        <v>10</v>
      </c>
      <c r="E17" s="2">
        <v>1</v>
      </c>
      <c r="F17" s="2">
        <v>2630</v>
      </c>
      <c r="G17" s="2">
        <v>2100</v>
      </c>
      <c r="H17" s="2"/>
      <c r="I17" s="4">
        <f t="shared" si="0"/>
        <v>5.5229999999999997</v>
      </c>
      <c r="J17" s="2" t="s">
        <v>12</v>
      </c>
    </row>
    <row r="18" spans="2:10" x14ac:dyDescent="0.3">
      <c r="B18" s="2"/>
      <c r="C18" s="2"/>
      <c r="D18" s="2"/>
      <c r="E18" s="2">
        <v>1</v>
      </c>
      <c r="F18" s="2">
        <v>1940</v>
      </c>
      <c r="G18" s="2">
        <v>1070</v>
      </c>
      <c r="H18" s="2"/>
      <c r="I18" s="4">
        <f t="shared" si="0"/>
        <v>2.0758000000000001</v>
      </c>
      <c r="J18" s="2" t="s">
        <v>13</v>
      </c>
    </row>
    <row r="19" spans="2:10" x14ac:dyDescent="0.3">
      <c r="B19" s="2"/>
      <c r="C19" s="2"/>
      <c r="D19" s="2"/>
      <c r="E19" s="2">
        <v>1</v>
      </c>
      <c r="F19" s="2">
        <v>6780</v>
      </c>
      <c r="G19" s="2">
        <v>1960</v>
      </c>
      <c r="H19" s="2"/>
      <c r="I19" s="4">
        <f t="shared" si="0"/>
        <v>13.2888</v>
      </c>
      <c r="J19" s="2" t="s">
        <v>14</v>
      </c>
    </row>
    <row r="20" spans="2:10" x14ac:dyDescent="0.3">
      <c r="B20" s="2"/>
      <c r="C20" s="2"/>
      <c r="D20" s="2"/>
      <c r="E20" s="2">
        <v>1</v>
      </c>
      <c r="F20" s="2">
        <v>7900</v>
      </c>
      <c r="G20" s="2">
        <v>2110</v>
      </c>
      <c r="H20" s="2"/>
      <c r="I20" s="4">
        <f t="shared" si="0"/>
        <v>16.669</v>
      </c>
      <c r="J20" s="2" t="s">
        <v>14</v>
      </c>
    </row>
    <row r="21" spans="2:10" x14ac:dyDescent="0.3">
      <c r="B21" s="2"/>
      <c r="C21" s="2"/>
      <c r="D21" s="2"/>
      <c r="E21" s="2">
        <v>1</v>
      </c>
      <c r="F21" s="2">
        <v>1050</v>
      </c>
      <c r="G21" s="2">
        <v>500</v>
      </c>
      <c r="H21" s="2"/>
      <c r="I21" s="4">
        <f t="shared" si="0"/>
        <v>0.52500000000000002</v>
      </c>
      <c r="J21" s="2"/>
    </row>
    <row r="22" spans="2:10" x14ac:dyDescent="0.3">
      <c r="B22" s="2"/>
      <c r="C22" s="2"/>
      <c r="D22" s="2"/>
      <c r="E22" s="2">
        <v>1</v>
      </c>
      <c r="F22" s="2">
        <v>1330</v>
      </c>
      <c r="G22" s="2">
        <v>1570</v>
      </c>
      <c r="H22" s="2"/>
      <c r="I22" s="4">
        <f t="shared" si="0"/>
        <v>2.0880999999999998</v>
      </c>
      <c r="J22" s="2"/>
    </row>
    <row r="23" spans="2:10" x14ac:dyDescent="0.3">
      <c r="B23" s="2"/>
      <c r="C23" s="2"/>
      <c r="D23" s="2"/>
      <c r="E23" s="2">
        <v>1</v>
      </c>
      <c r="F23" s="2">
        <v>1660</v>
      </c>
      <c r="G23" s="2">
        <v>1180</v>
      </c>
      <c r="H23" s="2"/>
      <c r="I23" s="4">
        <f t="shared" si="0"/>
        <v>1.9588000000000001</v>
      </c>
      <c r="J23" s="2"/>
    </row>
    <row r="24" spans="2:10" x14ac:dyDescent="0.3">
      <c r="B24" s="2"/>
      <c r="C24" s="2"/>
      <c r="D24" s="2"/>
      <c r="E24" s="2">
        <v>1</v>
      </c>
      <c r="F24" s="2">
        <v>1720</v>
      </c>
      <c r="G24" s="2">
        <v>1190</v>
      </c>
      <c r="H24" s="2"/>
      <c r="I24" s="4">
        <f t="shared" si="0"/>
        <v>2.0468000000000002</v>
      </c>
      <c r="J24" s="2"/>
    </row>
    <row r="25" spans="2:10" ht="28.8" x14ac:dyDescent="0.3">
      <c r="B25" s="2"/>
      <c r="C25" s="2"/>
      <c r="D25" s="2"/>
      <c r="E25" s="2">
        <v>1</v>
      </c>
      <c r="F25" s="2"/>
      <c r="G25" s="2"/>
      <c r="H25" s="2"/>
      <c r="I25" s="4">
        <v>2</v>
      </c>
      <c r="J25" s="6" t="s">
        <v>15</v>
      </c>
    </row>
    <row r="26" spans="2:10" x14ac:dyDescent="0.3">
      <c r="B26" s="2"/>
      <c r="C26" s="2"/>
      <c r="D26" s="2"/>
      <c r="E26" s="2">
        <v>1</v>
      </c>
      <c r="F26" s="2">
        <v>1700</v>
      </c>
      <c r="G26" s="2">
        <v>1200</v>
      </c>
      <c r="H26" s="2"/>
      <c r="I26" s="4">
        <f t="shared" si="0"/>
        <v>2.04</v>
      </c>
      <c r="J26" s="2" t="s">
        <v>16</v>
      </c>
    </row>
    <row r="27" spans="2:10" x14ac:dyDescent="0.3">
      <c r="B27" s="2"/>
      <c r="C27" s="2"/>
      <c r="D27" s="2"/>
      <c r="E27" s="2"/>
      <c r="F27" s="2"/>
      <c r="G27" s="2"/>
      <c r="H27" s="2"/>
      <c r="I27" s="4"/>
      <c r="J27" s="2"/>
    </row>
    <row r="28" spans="2:10" x14ac:dyDescent="0.3">
      <c r="B28" s="2"/>
      <c r="C28" s="2"/>
      <c r="D28" s="2"/>
      <c r="E28" s="2"/>
      <c r="F28" s="2"/>
      <c r="G28" s="2"/>
      <c r="H28" s="2"/>
      <c r="I28" s="4"/>
      <c r="J28" s="2"/>
    </row>
    <row r="29" spans="2:10" x14ac:dyDescent="0.3">
      <c r="B29" s="2"/>
      <c r="C29" s="2"/>
      <c r="D29" s="2"/>
      <c r="E29" s="2"/>
      <c r="F29" s="2"/>
      <c r="G29" s="2"/>
      <c r="H29" s="2"/>
      <c r="I29" s="4"/>
      <c r="J29" s="2"/>
    </row>
    <row r="30" spans="2:10" x14ac:dyDescent="0.3">
      <c r="B30" s="2"/>
      <c r="C30" s="2"/>
      <c r="D30" s="2"/>
      <c r="E30" s="2"/>
      <c r="F30" s="2"/>
      <c r="G30" s="2"/>
      <c r="H30" s="2"/>
      <c r="I30" s="5">
        <f>SUM(I17:I26)</f>
        <v>48.215299999999999</v>
      </c>
      <c r="J30" s="2"/>
    </row>
    <row r="31" spans="2:10" x14ac:dyDescent="0.3">
      <c r="B31" s="2"/>
      <c r="C31" s="2"/>
      <c r="D31" s="2"/>
      <c r="E31" s="2"/>
      <c r="F31" s="2"/>
      <c r="G31" s="2"/>
      <c r="H31" s="2"/>
      <c r="I31" s="2"/>
      <c r="J31" s="2"/>
    </row>
    <row r="32" spans="2:10" ht="28.8" x14ac:dyDescent="0.3">
      <c r="B32" s="2">
        <v>3</v>
      </c>
      <c r="C32" s="3" t="s">
        <v>17</v>
      </c>
      <c r="D32" s="2" t="s">
        <v>10</v>
      </c>
      <c r="E32" s="2">
        <v>1</v>
      </c>
      <c r="F32" s="2">
        <v>9080</v>
      </c>
      <c r="G32" s="2">
        <v>5210</v>
      </c>
      <c r="H32" s="2"/>
      <c r="I32" s="4">
        <f>PRODUCT(E32:H32)/10^6</f>
        <v>47.306800000000003</v>
      </c>
      <c r="J32" s="2" t="s">
        <v>28</v>
      </c>
    </row>
    <row r="33" spans="2:10" x14ac:dyDescent="0.3">
      <c r="B33" s="2"/>
      <c r="C33" s="2"/>
      <c r="D33" s="2"/>
      <c r="E33" s="2">
        <v>1</v>
      </c>
      <c r="F33" s="2">
        <v>5900</v>
      </c>
      <c r="G33" s="2">
        <v>3450</v>
      </c>
      <c r="H33" s="2"/>
      <c r="I33" s="4">
        <f t="shared" ref="I33:I40" si="1">PRODUCT(E33:H33)/10^6</f>
        <v>20.355</v>
      </c>
      <c r="J33" s="2" t="s">
        <v>29</v>
      </c>
    </row>
    <row r="34" spans="2:10" x14ac:dyDescent="0.3">
      <c r="B34" s="2"/>
      <c r="C34" s="2"/>
      <c r="D34" s="2"/>
      <c r="E34" s="2">
        <v>1</v>
      </c>
      <c r="F34" s="2">
        <v>4130</v>
      </c>
      <c r="G34" s="2">
        <v>1540</v>
      </c>
      <c r="H34" s="2"/>
      <c r="I34" s="4">
        <f t="shared" si="1"/>
        <v>6.3601999999999999</v>
      </c>
      <c r="J34" s="2" t="s">
        <v>30</v>
      </c>
    </row>
    <row r="35" spans="2:10" x14ac:dyDescent="0.3">
      <c r="B35" s="2"/>
      <c r="C35" s="2"/>
      <c r="D35" s="2"/>
      <c r="E35" s="2">
        <v>1</v>
      </c>
      <c r="F35" s="2">
        <v>4610</v>
      </c>
      <c r="G35" s="2">
        <v>3130</v>
      </c>
      <c r="H35" s="2"/>
      <c r="I35" s="4">
        <f t="shared" si="1"/>
        <v>14.4293</v>
      </c>
      <c r="J35" s="2" t="s">
        <v>31</v>
      </c>
    </row>
    <row r="36" spans="2:10" x14ac:dyDescent="0.3">
      <c r="B36" s="2"/>
      <c r="C36" s="2"/>
      <c r="D36" s="2"/>
      <c r="E36" s="2">
        <v>1</v>
      </c>
      <c r="F36" s="2">
        <v>1100</v>
      </c>
      <c r="G36" s="2">
        <v>1000</v>
      </c>
      <c r="H36" s="2"/>
      <c r="I36" s="4">
        <f t="shared" si="1"/>
        <v>1.1000000000000001</v>
      </c>
      <c r="J36" s="2" t="s">
        <v>32</v>
      </c>
    </row>
    <row r="37" spans="2:10" x14ac:dyDescent="0.3">
      <c r="B37" s="2"/>
      <c r="C37" s="2"/>
      <c r="D37" s="2"/>
      <c r="E37" s="2">
        <v>1</v>
      </c>
      <c r="F37" s="2">
        <v>6010</v>
      </c>
      <c r="G37" s="2">
        <v>3770</v>
      </c>
      <c r="H37" s="2"/>
      <c r="I37" s="4">
        <f t="shared" si="1"/>
        <v>22.657699999999998</v>
      </c>
      <c r="J37" s="2" t="s">
        <v>33</v>
      </c>
    </row>
    <row r="38" spans="2:10" x14ac:dyDescent="0.3">
      <c r="B38" s="2"/>
      <c r="C38" s="2"/>
      <c r="D38" s="2"/>
      <c r="E38" s="2">
        <v>1</v>
      </c>
      <c r="F38" s="2">
        <v>2240</v>
      </c>
      <c r="G38" s="2">
        <v>1300</v>
      </c>
      <c r="H38" s="2"/>
      <c r="I38" s="4">
        <f t="shared" si="1"/>
        <v>2.9119999999999999</v>
      </c>
      <c r="J38" s="2" t="s">
        <v>33</v>
      </c>
    </row>
    <row r="39" spans="2:10" x14ac:dyDescent="0.3">
      <c r="B39" s="2"/>
      <c r="C39" s="2"/>
      <c r="D39" s="2"/>
      <c r="E39" s="2">
        <v>1</v>
      </c>
      <c r="F39" s="2">
        <v>1550</v>
      </c>
      <c r="G39" s="2">
        <v>1550</v>
      </c>
      <c r="H39" s="2"/>
      <c r="I39" s="4">
        <f t="shared" si="1"/>
        <v>2.4024999999999999</v>
      </c>
      <c r="J39" s="2" t="s">
        <v>33</v>
      </c>
    </row>
    <row r="40" spans="2:10" x14ac:dyDescent="0.3">
      <c r="B40" s="2"/>
      <c r="C40" s="2"/>
      <c r="D40" s="2"/>
      <c r="E40" s="2">
        <v>1</v>
      </c>
      <c r="F40" s="2">
        <v>1700</v>
      </c>
      <c r="G40" s="2">
        <v>1200</v>
      </c>
      <c r="H40" s="2"/>
      <c r="I40" s="4">
        <f t="shared" si="1"/>
        <v>2.04</v>
      </c>
      <c r="J40" s="2" t="s">
        <v>33</v>
      </c>
    </row>
    <row r="41" spans="2:10" x14ac:dyDescent="0.3">
      <c r="B41" s="2"/>
      <c r="C41" s="2"/>
      <c r="D41" s="2"/>
      <c r="E41" s="2"/>
      <c r="F41" s="2"/>
      <c r="G41" s="2"/>
      <c r="H41" s="2"/>
      <c r="I41" s="5">
        <f>SUM(I32:I40)</f>
        <v>119.56350000000002</v>
      </c>
      <c r="J41" s="2"/>
    </row>
    <row r="44" spans="2:10" x14ac:dyDescent="0.3">
      <c r="I44" t="s">
        <v>41</v>
      </c>
    </row>
    <row r="46" spans="2:10" x14ac:dyDescent="0.3">
      <c r="I46" t="s">
        <v>40</v>
      </c>
    </row>
  </sheetData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PO</vt:lpstr>
      <vt:lpstr>NT items Measurement Sheet</vt:lpstr>
      <vt:lpstr>'NT items Measurement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 Biswas</dc:creator>
  <cp:lastModifiedBy>Suman Biswas</cp:lastModifiedBy>
  <cp:lastPrinted>2024-09-29T02:51:09Z</cp:lastPrinted>
  <dcterms:created xsi:type="dcterms:W3CDTF">2024-09-29T02:09:31Z</dcterms:created>
  <dcterms:modified xsi:type="dcterms:W3CDTF">2024-09-29T06:55:43Z</dcterms:modified>
</cp:coreProperties>
</file>