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4 in 1\idli.com\Refub Work\"/>
    </mc:Choice>
  </mc:AlternateContent>
  <bookViews>
    <workbookView xWindow="0" yWindow="0" windowWidth="20490" windowHeight="7095"/>
  </bookViews>
  <sheets>
    <sheet name="idli.com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G32" i="2" s="1"/>
  <c r="F27" i="2"/>
  <c r="G27" i="2" s="1"/>
  <c r="F21" i="2"/>
  <c r="F23" i="2" s="1"/>
  <c r="G23" i="2" s="1"/>
  <c r="F19" i="2"/>
  <c r="F20" i="2" s="1"/>
  <c r="G20" i="2" s="1"/>
  <c r="F18" i="2"/>
  <c r="F13" i="2"/>
  <c r="F12" i="2"/>
  <c r="F14" i="2" s="1"/>
  <c r="G14" i="2" s="1"/>
  <c r="F9" i="2"/>
  <c r="F10" i="2" s="1"/>
  <c r="G10" i="2" s="1"/>
  <c r="F8" i="2"/>
  <c r="F7" i="2"/>
  <c r="F4" i="2"/>
  <c r="F3" i="2"/>
  <c r="F5" i="2" s="1"/>
  <c r="G5" i="2" s="1"/>
  <c r="J6" i="1" l="1"/>
  <c r="J8" i="1"/>
  <c r="J10" i="1"/>
  <c r="H12" i="1"/>
  <c r="J12" i="1" s="1"/>
  <c r="J14" i="1"/>
  <c r="H16" i="1"/>
  <c r="J16" i="1" s="1"/>
  <c r="J18" i="1"/>
  <c r="J20" i="1"/>
  <c r="J21" i="1"/>
  <c r="J22" i="1"/>
  <c r="J24" i="1"/>
  <c r="J26" i="1"/>
  <c r="J28" i="1"/>
  <c r="J30" i="1" l="1"/>
</calcChain>
</file>

<file path=xl/sharedStrings.xml><?xml version="1.0" encoding="utf-8"?>
<sst xmlns="http://schemas.openxmlformats.org/spreadsheetml/2006/main" count="82" uniqueCount="68">
  <si>
    <t xml:space="preserve">TOTAL </t>
  </si>
  <si>
    <t xml:space="preserve">SQMT </t>
  </si>
  <si>
    <t>FOH</t>
  </si>
  <si>
    <t xml:space="preserve">1mm laminate on any surface - IF REQUIRED </t>
  </si>
  <si>
    <t>SQMT</t>
  </si>
  <si>
    <t xml:space="preserve">wooden film to be paste on existing laminated surface at all 4 side of grid ceiling </t>
  </si>
  <si>
    <t xml:space="preserve">Existing laminated Grid ceiling wooden film to be paste on existing laminate and also ON   pillars </t>
  </si>
  <si>
    <t>NO</t>
  </si>
  <si>
    <t xml:space="preserve">SS support as per drawing to me mounted on existing front counter top </t>
  </si>
  <si>
    <t>SELF EXHAUST CHIMNEY STRUCTURE</t>
  </si>
  <si>
    <t xml:space="preserve">NOS </t>
  </si>
  <si>
    <t>panasonic 32" inch DMB with accessories to support</t>
  </si>
  <si>
    <t>DMB</t>
  </si>
  <si>
    <t xml:space="preserve">FOH </t>
  </si>
  <si>
    <t>vinyl print</t>
  </si>
  <si>
    <t xml:space="preserve">providing and fixing 12 mm fire rated ply on the existing ply under the front and back counters of BOH area </t>
  </si>
  <si>
    <t xml:space="preserve">18mm ply fire rated ply - if required </t>
  </si>
  <si>
    <t xml:space="preserve">providing and fixing 6 mm fire rated ply on the existing ply under the front and back counters of BOH area </t>
  </si>
  <si>
    <t xml:space="preserve"> 6mm ply fire rated ply - if required </t>
  </si>
  <si>
    <t xml:space="preserve">Replacement of existing floor tile </t>
  </si>
  <si>
    <t>1. Removal of old damage floor tile. 
2. Providing &amp; Fixing of floor tile matching with the existing floor.</t>
  </si>
  <si>
    <t>Replacement of damaged floor tiles if required</t>
  </si>
  <si>
    <t>Deep Cleaning of existing floor tiles/ dados in kitchen, store, behind front counter and smoking room  with chemical including rectification of damages.</t>
  </si>
  <si>
    <t xml:space="preserve">Cleaning of existing floor tiles/ dados in kitchen, store, behind front counter  </t>
  </si>
  <si>
    <t>NOS</t>
  </si>
  <si>
    <t xml:space="preserve">HT=600 MM
length=1300 MM </t>
  </si>
  <si>
    <t xml:space="preserve">Size 1 </t>
  </si>
  <si>
    <t>providing and fixing of new signages of height 600mm and length to be in proportion to the height.</t>
  </si>
  <si>
    <t>New Signages</t>
  </si>
  <si>
    <t>skirting of front counter</t>
  </si>
  <si>
    <t>Buffing of existing SS skirting 220 mm Ht. in entier outlet with neceassry cleaning agent.</t>
  </si>
  <si>
    <t xml:space="preserve">Buffing of existing SS skirting </t>
  </si>
  <si>
    <t>Nos</t>
  </si>
  <si>
    <r>
      <t xml:space="preserve">1. Removing of existing light fittings &amp; handingover to EIC. NOTE : </t>
    </r>
    <r>
      <rPr>
        <b/>
        <u/>
        <sz val="9"/>
        <rFont val="Calibri"/>
        <family val="2"/>
        <scheme val="minor"/>
      </rPr>
      <t xml:space="preserve">Vendor to check feasibility on site and revert incase if there is any descrpcency </t>
    </r>
    <r>
      <rPr>
        <sz val="9"/>
        <rFont val="Calibri"/>
        <family val="2"/>
        <scheme val="minor"/>
      </rPr>
      <t xml:space="preserve">
2. Providing &amp; fixing of new approved light fittings on same location as per instruction from EIC. Includes all neceassry electrical wirings &amp; electrical hardware items.</t>
    </r>
  </si>
  <si>
    <t>conceal light of 9 watts warm white in black colour with adjustable degree</t>
  </si>
  <si>
    <t xml:space="preserve">12 watts warm cob light in black colour fitting with adjustable degree </t>
  </si>
  <si>
    <t>re-painting of wall, ceiling</t>
  </si>
  <si>
    <t xml:space="preserve">Buffing white solid acrylic surfaces of front counter  </t>
  </si>
  <si>
    <t>Buffing entire  white solid acrylic surfaces of front counter  until uniform semi-gloss appearance is achieved. Including all required material for the activity.</t>
  </si>
  <si>
    <t>buffing- solid acrylic surfaces</t>
  </si>
  <si>
    <t>Amount</t>
  </si>
  <si>
    <t>Rate</t>
  </si>
  <si>
    <t>QTY.</t>
  </si>
  <si>
    <t>UNIT</t>
  </si>
  <si>
    <t>DIMENSION</t>
  </si>
  <si>
    <t>IMAGE REF</t>
  </si>
  <si>
    <t xml:space="preserve">LOCATION </t>
  </si>
  <si>
    <t>DESCRIPTION</t>
  </si>
  <si>
    <t>ITEM</t>
  </si>
  <si>
    <t>SR.NO.</t>
  </si>
  <si>
    <t>DATE: 23-05-2024</t>
  </si>
  <si>
    <t xml:space="preserve">BOQ of Interior Items for Idli.com in 4 in 1 outlet </t>
  </si>
  <si>
    <t xml:space="preserve">BOQ of Interior Items for IDLI.COM &amp; CURRY KITCHEN, Mumbai T1 C Food Court </t>
  </si>
  <si>
    <t>length</t>
  </si>
  <si>
    <t>breadth</t>
  </si>
  <si>
    <t>height</t>
  </si>
  <si>
    <t>location</t>
  </si>
  <si>
    <t>outlet</t>
  </si>
  <si>
    <t xml:space="preserve">new white solid acrylic surfaces on 18mm fire rated ply </t>
  </si>
  <si>
    <t>counter top</t>
  </si>
  <si>
    <t>inner right side below pos</t>
  </si>
  <si>
    <t>red solid acrylic</t>
  </si>
  <si>
    <t>below FDU</t>
  </si>
  <si>
    <t xml:space="preserve">increase lux level and change LED light of circular ceiling light fixture </t>
  </si>
  <si>
    <t>signage</t>
  </si>
  <si>
    <t xml:space="preserve">Cleaning of existing floor tiles/ dados in BOH and FOH </t>
  </si>
  <si>
    <t xml:space="preserve"> 6mm ply fire rated ply</t>
  </si>
  <si>
    <t>18mm fire rated 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</si>
</sst>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6" fontId="4" fillId="0" borderId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2" fillId="0" borderId="2" xfId="0" applyFont="1" applyBorder="1"/>
    <xf numFmtId="0" fontId="5" fillId="2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4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165" fontId="7" fillId="2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left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0" fillId="0" borderId="1" xfId="0" applyBorder="1"/>
    <xf numFmtId="0" fontId="6" fillId="2" borderId="1" xfId="1" applyFont="1" applyFill="1" applyBorder="1" applyAlignment="1">
      <alignment vertical="center" wrapText="1"/>
    </xf>
    <xf numFmtId="18" fontId="5" fillId="0" borderId="4" xfId="1" applyNumberFormat="1" applyFont="1" applyFill="1" applyBorder="1" applyAlignment="1">
      <alignment vertical="center"/>
    </xf>
    <xf numFmtId="2" fontId="2" fillId="0" borderId="0" xfId="0" applyNumberFormat="1" applyFont="1"/>
    <xf numFmtId="0" fontId="9" fillId="2" borderId="1" xfId="3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center" vertical="center"/>
    </xf>
    <xf numFmtId="166" fontId="10" fillId="5" borderId="1" xfId="4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vertical="center" wrapText="1"/>
    </xf>
    <xf numFmtId="2" fontId="6" fillId="7" borderId="1" xfId="1" applyNumberFormat="1" applyFont="1" applyFill="1" applyBorder="1" applyAlignment="1">
      <alignment vertical="center" wrapText="1"/>
    </xf>
    <xf numFmtId="2" fontId="6" fillId="0" borderId="1" xfId="1" applyNumberFormat="1" applyFont="1" applyBorder="1" applyAlignment="1">
      <alignment vertical="center" wrapText="1"/>
    </xf>
    <xf numFmtId="0" fontId="0" fillId="0" borderId="10" xfId="0" applyBorder="1"/>
    <xf numFmtId="0" fontId="5" fillId="2" borderId="7" xfId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5">
    <cellStyle name="Comma 10" xfId="4"/>
    <cellStyle name="Comma 2 3" xfId="2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15</xdr:row>
      <xdr:rowOff>0</xdr:rowOff>
    </xdr:from>
    <xdr:ext cx="304800" cy="307274"/>
    <xdr:sp macro="" textlink="">
      <xdr:nvSpPr>
        <xdr:cNvPr id="2" name="AutoShape 2" descr="Related image">
          <a:extLst>
            <a:ext uri="{FF2B5EF4-FFF2-40B4-BE49-F238E27FC236}">
              <a16:creationId xmlns:a16="http://schemas.microsoft.com/office/drawing/2014/main" id="{31122379-C07E-4BAF-A5FF-5D7E0DACFEA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" name="AutoShape 2" descr="Related image">
          <a:extLst>
            <a:ext uri="{FF2B5EF4-FFF2-40B4-BE49-F238E27FC236}">
              <a16:creationId xmlns:a16="http://schemas.microsoft.com/office/drawing/2014/main" id="{D5EE9BDA-2B73-4CC2-8DD8-A82D3EA06F2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D13C5748-C81A-4695-867B-4FB8E89D754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5273FCA9-DA45-4956-8CDD-10A4F6AD7AA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A3B742C2-4859-48B3-91B1-C9EAA2A4D49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F2C8F743-C837-4BC3-8F87-E982B82969E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2543D679-C7C8-4507-AEB5-2DC38F39194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1421607F-179D-4A83-8C3C-A9279E109A6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13DFB20C-9F19-4C71-98C7-C3F06C78AA9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BF16ED8C-6D8F-4AC4-A756-A3235EF9FF1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B4AEBB92-0DB9-4D27-A949-ECC91AF41FB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E74E946C-0AD7-4C29-8A51-28C6B4EEF4E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23A56FAA-5AC5-4B84-9CE8-80F22A6E6F4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3CB6EF64-F8ED-4DF1-B38B-359FBB81732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FCD74575-4185-44BF-B035-D109EBB0F83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D3A9C940-9855-426C-960E-939EADA2C33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304908A9-A72B-471C-A629-92F53BE68C7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AFC0961B-DF18-471F-A691-3BC9E06D006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6706245A-8750-430F-AE63-EA9407315E3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1" name="AutoShape 2" descr="Related image">
          <a:extLst>
            <a:ext uri="{FF2B5EF4-FFF2-40B4-BE49-F238E27FC236}">
              <a16:creationId xmlns:a16="http://schemas.microsoft.com/office/drawing/2014/main" id="{F8BD967C-B371-4D1E-8CCC-084DEB421F2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D34D3626-F085-473A-9BF7-3CDE5701D85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755F734-C677-4C95-8196-1291A7D48A9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3598E07A-8760-4C7D-A4DA-FCD29937FDA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C08FAAF9-2F29-47FD-AE9C-445A91748B9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ABA828C4-D745-4C4C-8A40-150CDC26690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5B3D618C-2DD4-4B87-9823-688EBFA2219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DBD9B7C2-77DA-4BA4-8AD9-633982DC586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A2B10C3B-0F7D-4B80-815E-F7F9CFF8105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A2DC49B4-79F7-4F8A-B48A-EB8537DD061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A533E2F1-B60A-47CB-815E-6111E414349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F83DB23C-C912-4F71-BA98-7F4D26E5FD3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3" name="AutoShape 2" descr="Related image">
          <a:extLst>
            <a:ext uri="{FF2B5EF4-FFF2-40B4-BE49-F238E27FC236}">
              <a16:creationId xmlns:a16="http://schemas.microsoft.com/office/drawing/2014/main" id="{5E6DEF83-6BD0-4C34-9BCD-34121BEDF01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9BACB987-97DE-4CFD-944C-92244EC06A0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F97759DB-7074-438F-8D3F-9FF568820E2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C9F1B994-0D59-48C9-8430-6178B8388CC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6EE56413-37E4-4F72-8B1A-DF8AB8F6B58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1922E05F-69DF-458C-9546-1FF90071160F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D2AF7D59-67F0-428B-990C-BF2FDE648F2A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0" name="AutoShape 2" descr="Related image">
          <a:extLst>
            <a:ext uri="{FF2B5EF4-FFF2-40B4-BE49-F238E27FC236}">
              <a16:creationId xmlns:a16="http://schemas.microsoft.com/office/drawing/2014/main" id="{F8C41FFA-B128-4D65-8A89-F97F6CD3D3B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1" name="AutoShape 2" descr="Related image">
          <a:extLst>
            <a:ext uri="{FF2B5EF4-FFF2-40B4-BE49-F238E27FC236}">
              <a16:creationId xmlns:a16="http://schemas.microsoft.com/office/drawing/2014/main" id="{9DF6752E-2D35-42D9-BDC5-7674EB97139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2" name="AutoShape 2" descr="Related image">
          <a:extLst>
            <a:ext uri="{FF2B5EF4-FFF2-40B4-BE49-F238E27FC236}">
              <a16:creationId xmlns:a16="http://schemas.microsoft.com/office/drawing/2014/main" id="{94686A81-FA5C-4EB9-96F2-89BB53B608C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3" name="AutoShape 2" descr="Related image">
          <a:extLst>
            <a:ext uri="{FF2B5EF4-FFF2-40B4-BE49-F238E27FC236}">
              <a16:creationId xmlns:a16="http://schemas.microsoft.com/office/drawing/2014/main" id="{94AF6AE6-9F08-49AA-99A6-D733F5F0A5F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4" name="AutoShape 2" descr="Related image">
          <a:extLst>
            <a:ext uri="{FF2B5EF4-FFF2-40B4-BE49-F238E27FC236}">
              <a16:creationId xmlns:a16="http://schemas.microsoft.com/office/drawing/2014/main" id="{8DBF7BE2-C602-4E62-94D4-E1879B79333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72262AEA-2E8B-4AC4-B935-1E8F6A25E9D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1D7F2A9C-E0FD-4C4A-8307-E036CAC1150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72858CF6-BE9F-4766-BFDF-4AD6B5003654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DCD1F8C6-1DF8-4694-92CD-C5F355405FE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8AC0F25E-6F9A-41B1-B077-E7F95610DF1B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3F0515C3-AAE9-4CE1-BF4F-0607F1DA9587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F46876-8766-497E-8780-B4784FB29C5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3F2F4148-6065-4C86-B86D-CD071AC5503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CD8E2981-9A5D-4293-A006-5578D310C7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ACC3EB84-CB27-45D0-ADE3-C7D6EC59C05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6E105CCF-1F95-4AD5-930A-B8FA2C83062C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6C7C2CA2-8CB7-46B3-A705-F33376CB3D7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64A70175-A3B0-4968-9D90-E2C7348DE36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11278B0E-770E-4C8D-B49E-D7AE463975A9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12D3F2AE-4443-4C16-B777-8B04A3DFA7C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92F0E7CE-FCFB-4B15-97D7-7D016E9E2A7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264C88B3-0749-4687-BCF7-77FD7280034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2C55C31D-F05F-46D9-BCE7-54E818AB3C75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95E0D650-4D44-4CD9-B05E-57BE622D0CD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9A3C7D73-04BF-4C05-A9A6-18D3FF0BBFAD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4441BB7-960B-4952-BEDD-B699C8E5E2D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5079FE48-E8AB-4952-991E-27DC20580BF6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476793</xdr:colOff>
      <xdr:row>7</xdr:row>
      <xdr:rowOff>29704</xdr:rowOff>
    </xdr:from>
    <xdr:ext cx="1264922" cy="1256509"/>
    <xdr:pic>
      <xdr:nvPicPr>
        <xdr:cNvPr id="67" name="Picture 66">
          <a:extLst>
            <a:ext uri="{FF2B5EF4-FFF2-40B4-BE49-F238E27FC236}">
              <a16:creationId xmlns:a16="http://schemas.microsoft.com/office/drawing/2014/main" id="{003DA240-34F8-4FEE-85D4-76153904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193" y="1744204"/>
          <a:ext cx="1264922" cy="1256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674914</xdr:colOff>
      <xdr:row>9</xdr:row>
      <xdr:rowOff>174171</xdr:rowOff>
    </xdr:from>
    <xdr:ext cx="858405" cy="598715"/>
    <xdr:pic>
      <xdr:nvPicPr>
        <xdr:cNvPr id="68" name="Picture 67">
          <a:extLst>
            <a:ext uri="{FF2B5EF4-FFF2-40B4-BE49-F238E27FC236}">
              <a16:creationId xmlns:a16="http://schemas.microsoft.com/office/drawing/2014/main" id="{4A7DCB23-4312-47F8-ACC5-BE0F74D1C7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38" r="51279" b="14486"/>
        <a:stretch/>
      </xdr:blipFill>
      <xdr:spPr bwMode="auto">
        <a:xfrm>
          <a:off x="3046639" y="2269671"/>
          <a:ext cx="858405" cy="59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upti%20Dalvi/OneDrive%20-%20Travel%20food%20Services/Documents/Mumbai/Mumbai%20T1/MUMBAI%20SNACKS_MUMBAI%20T1C_BOQ%2020240522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"/>
      <sheetName val="Sheet1"/>
    </sheetNames>
    <sheetDataSet>
      <sheetData sheetId="0"/>
      <sheetData sheetId="1">
        <row r="20">
          <cell r="G20">
            <v>0.48400000000000004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85" zoomScaleNormal="85" workbookViewId="0">
      <pane ySplit="4" topLeftCell="A23" activePane="bottomLeft" state="frozen"/>
      <selection pane="bottomLeft" activeCell="D8" sqref="D8"/>
    </sheetView>
  </sheetViews>
  <sheetFormatPr defaultColWidth="9.140625" defaultRowHeight="15" x14ac:dyDescent="0.25"/>
  <cols>
    <col min="1" max="1" width="9.140625" style="1" customWidth="1"/>
    <col min="2" max="2" width="38.28515625" style="1" bestFit="1" customWidth="1"/>
    <col min="3" max="3" width="41.28515625" style="3" bestFit="1" customWidth="1"/>
    <col min="4" max="4" width="27.140625" style="3" customWidth="1"/>
    <col min="5" max="5" width="35" style="1" customWidth="1"/>
    <col min="6" max="6" width="14.5703125" style="1" customWidth="1"/>
    <col min="7" max="8" width="9.140625" style="2"/>
    <col min="9" max="9" width="9.140625" style="1"/>
    <col min="10" max="10" width="15.7109375" style="1" customWidth="1"/>
    <col min="11" max="16384" width="9.140625" style="1"/>
  </cols>
  <sheetData>
    <row r="1" spans="1:12" ht="33" customHeight="1" x14ac:dyDescent="0.25">
      <c r="A1" s="69" t="s">
        <v>51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x14ac:dyDescent="0.25">
      <c r="A2" s="59"/>
      <c r="B2" s="57"/>
      <c r="C2" s="58"/>
      <c r="D2" s="58"/>
      <c r="E2" s="57"/>
      <c r="F2" s="57"/>
      <c r="G2" s="56"/>
      <c r="H2" s="56"/>
      <c r="I2" s="70" t="s">
        <v>50</v>
      </c>
      <c r="J2" s="71"/>
    </row>
    <row r="3" spans="1:12" x14ac:dyDescent="0.25">
      <c r="A3" s="55" t="s">
        <v>49</v>
      </c>
      <c r="B3" s="54" t="s">
        <v>48</v>
      </c>
      <c r="C3" s="53" t="s">
        <v>47</v>
      </c>
      <c r="D3" s="53" t="s">
        <v>46</v>
      </c>
      <c r="E3" s="51" t="s">
        <v>45</v>
      </c>
      <c r="F3" s="51" t="s">
        <v>44</v>
      </c>
      <c r="G3" s="52" t="s">
        <v>43</v>
      </c>
      <c r="H3" s="51" t="s">
        <v>42</v>
      </c>
      <c r="I3" s="51" t="s">
        <v>41</v>
      </c>
      <c r="J3" s="51" t="s">
        <v>40</v>
      </c>
    </row>
    <row r="4" spans="1:12" x14ac:dyDescent="0.25">
      <c r="A4" s="38"/>
      <c r="B4" s="36"/>
      <c r="C4" s="37"/>
      <c r="D4" s="37"/>
      <c r="E4" s="36"/>
      <c r="F4" s="36"/>
      <c r="G4" s="17"/>
      <c r="H4" s="17"/>
      <c r="I4" s="17"/>
      <c r="J4" s="17"/>
    </row>
    <row r="5" spans="1:12" ht="18" customHeight="1" x14ac:dyDescent="0.25">
      <c r="A5" s="72"/>
      <c r="B5" s="73"/>
      <c r="C5" s="50"/>
      <c r="D5" s="50"/>
      <c r="E5" s="49"/>
      <c r="F5" s="49"/>
      <c r="G5" s="48"/>
      <c r="H5" s="48"/>
      <c r="I5" s="49"/>
      <c r="J5" s="48"/>
    </row>
    <row r="6" spans="1:12" ht="54" customHeight="1" x14ac:dyDescent="0.25">
      <c r="A6" s="23">
        <v>1</v>
      </c>
      <c r="B6" s="40" t="s">
        <v>39</v>
      </c>
      <c r="C6" s="18" t="s">
        <v>38</v>
      </c>
      <c r="D6" s="18" t="s">
        <v>37</v>
      </c>
      <c r="E6" s="47"/>
      <c r="F6" s="46"/>
      <c r="G6" s="30" t="s">
        <v>4</v>
      </c>
      <c r="H6" s="25">
        <v>2.15</v>
      </c>
      <c r="I6" s="28"/>
      <c r="J6" s="11">
        <f>I6*H6</f>
        <v>0</v>
      </c>
    </row>
    <row r="7" spans="1:12" ht="14.25" customHeight="1" x14ac:dyDescent="0.25">
      <c r="A7" s="45"/>
      <c r="B7" s="44"/>
      <c r="C7" s="18"/>
      <c r="D7" s="18"/>
      <c r="E7" s="28"/>
      <c r="F7" s="43"/>
      <c r="G7" s="30"/>
      <c r="H7" s="28"/>
      <c r="I7" s="28"/>
      <c r="J7" s="28"/>
    </row>
    <row r="8" spans="1:12" ht="104.45" customHeight="1" x14ac:dyDescent="0.25">
      <c r="A8" s="23">
        <v>3</v>
      </c>
      <c r="B8" s="40" t="s">
        <v>35</v>
      </c>
      <c r="C8" s="18" t="s">
        <v>33</v>
      </c>
      <c r="D8" s="18" t="s">
        <v>2</v>
      </c>
      <c r="E8" s="39"/>
      <c r="F8" s="14"/>
      <c r="G8" s="30" t="s">
        <v>24</v>
      </c>
      <c r="H8" s="25">
        <v>4</v>
      </c>
      <c r="I8" s="28"/>
      <c r="J8" s="11">
        <f>I8*H8</f>
        <v>0</v>
      </c>
      <c r="L8" s="42"/>
    </row>
    <row r="9" spans="1:12" x14ac:dyDescent="0.25">
      <c r="A9" s="38"/>
      <c r="B9" s="36"/>
      <c r="C9" s="37"/>
      <c r="D9" s="37"/>
      <c r="E9" s="36"/>
      <c r="G9" s="17"/>
      <c r="H9" s="17"/>
      <c r="I9" s="36"/>
      <c r="J9" s="17"/>
    </row>
    <row r="10" spans="1:12" ht="120" customHeight="1" x14ac:dyDescent="0.25">
      <c r="A10" s="41"/>
      <c r="B10" s="40" t="s">
        <v>34</v>
      </c>
      <c r="C10" s="18" t="s">
        <v>33</v>
      </c>
      <c r="D10" s="37" t="s">
        <v>13</v>
      </c>
      <c r="E10" s="39"/>
      <c r="F10" s="34"/>
      <c r="G10" s="17" t="s">
        <v>32</v>
      </c>
      <c r="H10" s="25">
        <v>7</v>
      </c>
      <c r="I10" s="36"/>
      <c r="J10" s="11">
        <f>I10*H10</f>
        <v>0</v>
      </c>
    </row>
    <row r="11" spans="1:12" x14ac:dyDescent="0.25">
      <c r="A11" s="38"/>
      <c r="B11" s="36"/>
      <c r="C11" s="37"/>
      <c r="D11" s="37"/>
      <c r="E11" s="36"/>
      <c r="F11" s="36"/>
      <c r="G11" s="17"/>
      <c r="H11" s="17"/>
      <c r="I11" s="36"/>
      <c r="J11" s="17"/>
    </row>
    <row r="12" spans="1:12" ht="24" x14ac:dyDescent="0.25">
      <c r="A12" s="23">
        <v>4</v>
      </c>
      <c r="B12" s="35" t="s">
        <v>31</v>
      </c>
      <c r="C12" s="18" t="s">
        <v>30</v>
      </c>
      <c r="D12" s="18" t="s">
        <v>29</v>
      </c>
      <c r="E12" s="28"/>
      <c r="F12" s="34"/>
      <c r="G12" s="30" t="s">
        <v>4</v>
      </c>
      <c r="H12" s="25">
        <f>[1]Sheet1!G20</f>
        <v>0.48400000000000004</v>
      </c>
      <c r="I12" s="28"/>
      <c r="J12" s="11">
        <f>I12*H12</f>
        <v>0</v>
      </c>
    </row>
    <row r="13" spans="1:12" x14ac:dyDescent="0.25">
      <c r="A13" s="32"/>
      <c r="B13" s="28"/>
      <c r="C13" s="31"/>
      <c r="D13" s="31"/>
      <c r="E13" s="28"/>
      <c r="F13" s="28"/>
      <c r="G13" s="28"/>
      <c r="H13" s="28"/>
      <c r="I13" s="28"/>
      <c r="J13" s="28"/>
    </row>
    <row r="14" spans="1:12" ht="41.25" customHeight="1" x14ac:dyDescent="0.25">
      <c r="A14" s="23">
        <v>5</v>
      </c>
      <c r="B14" s="33" t="s">
        <v>28</v>
      </c>
      <c r="C14" s="31" t="s">
        <v>27</v>
      </c>
      <c r="D14" s="31"/>
      <c r="E14" s="28" t="s">
        <v>26</v>
      </c>
      <c r="F14" s="28" t="s">
        <v>25</v>
      </c>
      <c r="G14" s="30" t="s">
        <v>24</v>
      </c>
      <c r="H14" s="29">
        <v>1</v>
      </c>
      <c r="I14" s="28"/>
      <c r="J14" s="11">
        <f>I14*H14</f>
        <v>0</v>
      </c>
    </row>
    <row r="15" spans="1:12" ht="31.9" customHeight="1" x14ac:dyDescent="0.25">
      <c r="A15" s="32"/>
      <c r="B15" s="28"/>
      <c r="C15" s="31"/>
      <c r="D15" s="31"/>
      <c r="E15" s="28"/>
      <c r="F15" s="28"/>
      <c r="G15" s="30"/>
      <c r="H15" s="29"/>
      <c r="I15" s="28"/>
      <c r="J15" s="11"/>
    </row>
    <row r="16" spans="1:12" ht="48" x14ac:dyDescent="0.25">
      <c r="A16" s="23">
        <v>6</v>
      </c>
      <c r="B16" s="22" t="s">
        <v>23</v>
      </c>
      <c r="C16" s="18" t="s">
        <v>22</v>
      </c>
      <c r="D16" s="18" t="s">
        <v>13</v>
      </c>
      <c r="E16" s="17"/>
      <c r="F16" s="17"/>
      <c r="G16" s="17" t="s">
        <v>4</v>
      </c>
      <c r="H16" s="27">
        <f>1.3*2.4</f>
        <v>3.12</v>
      </c>
      <c r="I16" s="17"/>
      <c r="J16" s="11">
        <f>I16*H16</f>
        <v>0</v>
      </c>
    </row>
    <row r="17" spans="1:10" x14ac:dyDescent="0.25">
      <c r="A17" s="16"/>
      <c r="B17" s="14"/>
      <c r="C17" s="15"/>
      <c r="D17" s="15"/>
      <c r="E17" s="14"/>
      <c r="F17" s="14"/>
      <c r="G17" s="13"/>
      <c r="H17" s="13"/>
      <c r="I17" s="12"/>
      <c r="J17" s="11"/>
    </row>
    <row r="18" spans="1:10" ht="36" x14ac:dyDescent="0.25">
      <c r="A18" s="23">
        <v>7</v>
      </c>
      <c r="B18" s="22" t="s">
        <v>21</v>
      </c>
      <c r="C18" s="18" t="s">
        <v>20</v>
      </c>
      <c r="D18" s="18" t="s">
        <v>19</v>
      </c>
      <c r="E18" s="14"/>
      <c r="F18" s="14"/>
      <c r="G18" s="17" t="s">
        <v>4</v>
      </c>
      <c r="H18" s="25">
        <v>5</v>
      </c>
      <c r="I18" s="12"/>
      <c r="J18" s="11">
        <f>I18*H18</f>
        <v>0</v>
      </c>
    </row>
    <row r="19" spans="1:10" x14ac:dyDescent="0.25">
      <c r="A19" s="16"/>
      <c r="B19" s="14"/>
      <c r="C19" s="15"/>
      <c r="D19" s="15"/>
      <c r="E19" s="14"/>
      <c r="F19" s="14"/>
      <c r="G19" s="13"/>
      <c r="H19" s="13"/>
      <c r="I19" s="12"/>
      <c r="J19" s="11"/>
    </row>
    <row r="20" spans="1:10" ht="40.15" customHeight="1" x14ac:dyDescent="0.25">
      <c r="A20" s="23">
        <v>8</v>
      </c>
      <c r="B20" s="22" t="s">
        <v>18</v>
      </c>
      <c r="C20" s="18" t="s">
        <v>17</v>
      </c>
      <c r="D20" s="18"/>
      <c r="E20" s="14"/>
      <c r="F20" s="14"/>
      <c r="G20" s="17" t="s">
        <v>4</v>
      </c>
      <c r="H20" s="25">
        <v>5</v>
      </c>
      <c r="I20" s="12"/>
      <c r="J20" s="11">
        <f>I20*H20</f>
        <v>0</v>
      </c>
    </row>
    <row r="21" spans="1:10" ht="47.45" customHeight="1" x14ac:dyDescent="0.25">
      <c r="A21" s="26"/>
      <c r="B21" s="22" t="s">
        <v>16</v>
      </c>
      <c r="C21" s="18" t="s">
        <v>15</v>
      </c>
      <c r="D21" s="18"/>
      <c r="E21" s="14"/>
      <c r="F21" s="14"/>
      <c r="G21" s="17" t="s">
        <v>4</v>
      </c>
      <c r="H21" s="25">
        <v>5</v>
      </c>
      <c r="I21" s="12"/>
      <c r="J21" s="11">
        <f>I21*H21</f>
        <v>0</v>
      </c>
    </row>
    <row r="22" spans="1:10" ht="30.6" customHeight="1" x14ac:dyDescent="0.25">
      <c r="A22" s="23">
        <v>10</v>
      </c>
      <c r="B22" s="24" t="s">
        <v>12</v>
      </c>
      <c r="C22" s="18" t="s">
        <v>11</v>
      </c>
      <c r="D22" s="18" t="s">
        <v>2</v>
      </c>
      <c r="E22" s="14"/>
      <c r="F22" s="14"/>
      <c r="G22" s="17" t="s">
        <v>10</v>
      </c>
      <c r="H22" s="17">
        <v>2</v>
      </c>
      <c r="I22" s="12"/>
      <c r="J22" s="11">
        <f>I22*H22</f>
        <v>0</v>
      </c>
    </row>
    <row r="23" spans="1:10" x14ac:dyDescent="0.25">
      <c r="A23" s="16"/>
      <c r="B23" s="14"/>
      <c r="C23" s="15"/>
      <c r="D23" s="15"/>
      <c r="E23" s="14"/>
      <c r="F23" s="14"/>
      <c r="G23" s="13"/>
      <c r="H23" s="13"/>
      <c r="I23" s="12"/>
      <c r="J23" s="11"/>
    </row>
    <row r="24" spans="1:10" ht="33" customHeight="1" x14ac:dyDescent="0.25">
      <c r="A24" s="23">
        <v>11</v>
      </c>
      <c r="B24" s="22" t="s">
        <v>9</v>
      </c>
      <c r="C24" s="18" t="s">
        <v>8</v>
      </c>
      <c r="D24" s="18" t="s">
        <v>2</v>
      </c>
      <c r="E24" s="14"/>
      <c r="F24" s="14"/>
      <c r="G24" s="17" t="s">
        <v>7</v>
      </c>
      <c r="H24" s="17">
        <v>1</v>
      </c>
      <c r="I24" s="12"/>
      <c r="J24" s="11">
        <f>I24*H24</f>
        <v>0</v>
      </c>
    </row>
    <row r="25" spans="1:10" x14ac:dyDescent="0.25">
      <c r="A25" s="16"/>
      <c r="B25" s="14"/>
      <c r="C25" s="15"/>
      <c r="D25" s="15"/>
      <c r="E25" s="14"/>
      <c r="F25" s="14"/>
      <c r="G25" s="13"/>
      <c r="H25" s="13"/>
      <c r="I25" s="12"/>
      <c r="J25" s="11"/>
    </row>
    <row r="26" spans="1:10" ht="45" x14ac:dyDescent="0.25">
      <c r="A26" s="21">
        <v>12</v>
      </c>
      <c r="B26" s="20" t="s">
        <v>6</v>
      </c>
      <c r="C26" s="19" t="s">
        <v>5</v>
      </c>
      <c r="D26" s="18" t="s">
        <v>2</v>
      </c>
      <c r="E26" s="14"/>
      <c r="F26" s="14"/>
      <c r="G26" s="17" t="s">
        <v>4</v>
      </c>
      <c r="H26" s="11">
        <v>43.56</v>
      </c>
      <c r="I26" s="12"/>
      <c r="J26" s="11">
        <f>I26*H26</f>
        <v>0</v>
      </c>
    </row>
    <row r="27" spans="1:10" x14ac:dyDescent="0.25">
      <c r="A27" s="16"/>
      <c r="B27" s="14"/>
      <c r="C27" s="15"/>
      <c r="D27" s="15"/>
      <c r="E27" s="14"/>
      <c r="F27" s="14"/>
      <c r="G27" s="13"/>
      <c r="H27" s="13"/>
      <c r="I27" s="12"/>
      <c r="J27" s="11"/>
    </row>
    <row r="28" spans="1:10" ht="27.6" customHeight="1" thickBot="1" x14ac:dyDescent="0.3">
      <c r="A28" s="10">
        <v>13</v>
      </c>
      <c r="B28" s="6" t="s">
        <v>3</v>
      </c>
      <c r="C28" s="9"/>
      <c r="D28" s="8" t="s">
        <v>2</v>
      </c>
      <c r="E28" s="7"/>
      <c r="F28" s="7"/>
      <c r="G28" s="5" t="s">
        <v>1</v>
      </c>
      <c r="H28" s="5">
        <v>10</v>
      </c>
      <c r="I28" s="6"/>
      <c r="J28" s="5">
        <f>I28*H28</f>
        <v>0</v>
      </c>
    </row>
    <row r="30" spans="1:10" ht="50.45" customHeight="1" x14ac:dyDescent="0.25">
      <c r="G30" s="74" t="s">
        <v>0</v>
      </c>
      <c r="H30" s="74"/>
      <c r="I30" s="74"/>
      <c r="J30" s="4">
        <f>SUM(J6:J28)</f>
        <v>0</v>
      </c>
    </row>
  </sheetData>
  <protectedRanges>
    <protectedRange sqref="G1:G2 G4:G5" name="Range1"/>
    <protectedRange sqref="G6 G14:G15 G8:G12" name="Range1_4_1"/>
  </protectedRanges>
  <mergeCells count="4">
    <mergeCell ref="A1:J1"/>
    <mergeCell ref="I2:J2"/>
    <mergeCell ref="A5:B5"/>
    <mergeCell ref="G30:I30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defaultRowHeight="15" x14ac:dyDescent="0.25"/>
  <cols>
    <col min="1" max="1" width="9.140625" style="68"/>
    <col min="2" max="2" width="21.140625" customWidth="1"/>
  </cols>
  <sheetData>
    <row r="1" spans="1:9" ht="45.75" customHeight="1" x14ac:dyDescent="0.25">
      <c r="A1" s="75" t="s">
        <v>52</v>
      </c>
      <c r="B1" s="76"/>
      <c r="C1" s="76"/>
      <c r="D1" s="76"/>
    </row>
    <row r="2" spans="1:9" x14ac:dyDescent="0.25">
      <c r="A2" s="60"/>
      <c r="B2" s="44"/>
      <c r="C2" s="61" t="s">
        <v>53</v>
      </c>
      <c r="D2" s="61" t="s">
        <v>54</v>
      </c>
      <c r="E2" s="61" t="s">
        <v>55</v>
      </c>
      <c r="F2" s="61"/>
      <c r="G2" s="61"/>
      <c r="H2" s="61" t="s">
        <v>56</v>
      </c>
      <c r="I2" s="61" t="s">
        <v>57</v>
      </c>
    </row>
    <row r="3" spans="1:9" ht="36" x14ac:dyDescent="0.25">
      <c r="A3" s="34">
        <v>1</v>
      </c>
      <c r="B3" s="44" t="s">
        <v>58</v>
      </c>
      <c r="C3" s="44">
        <v>2.23</v>
      </c>
      <c r="D3" s="44">
        <v>0.48</v>
      </c>
      <c r="E3" s="44"/>
      <c r="F3" s="62">
        <f>(C3*D3)</f>
        <v>1.0704</v>
      </c>
      <c r="G3" s="62"/>
      <c r="H3" s="44" t="s">
        <v>59</v>
      </c>
      <c r="I3" s="77"/>
    </row>
    <row r="4" spans="1:9" ht="36" x14ac:dyDescent="0.25">
      <c r="A4" s="60"/>
      <c r="B4" s="44"/>
      <c r="C4" s="44">
        <v>1.45</v>
      </c>
      <c r="D4" s="44">
        <v>0.65</v>
      </c>
      <c r="E4" s="44"/>
      <c r="F4" s="62">
        <f t="shared" ref="F4" si="0">(C4*D4)</f>
        <v>0.9425</v>
      </c>
      <c r="G4" s="62"/>
      <c r="H4" s="44" t="s">
        <v>60</v>
      </c>
      <c r="I4" s="77"/>
    </row>
    <row r="5" spans="1:9" x14ac:dyDescent="0.25">
      <c r="A5" s="60"/>
      <c r="B5" s="39"/>
      <c r="C5" s="39"/>
      <c r="D5" s="39"/>
      <c r="E5" s="39"/>
      <c r="F5" s="63">
        <f>SUM(F3:F4)</f>
        <v>2.0129000000000001</v>
      </c>
      <c r="G5" s="63">
        <f>F5*1.1</f>
        <v>2.2141900000000003</v>
      </c>
      <c r="H5" s="39"/>
      <c r="I5" s="39"/>
    </row>
    <row r="6" spans="1:9" x14ac:dyDescent="0.25">
      <c r="A6" s="60"/>
      <c r="B6" s="39"/>
      <c r="C6" s="39"/>
      <c r="D6" s="39"/>
      <c r="E6" s="39"/>
      <c r="F6" s="64"/>
      <c r="G6" s="64"/>
      <c r="H6" s="65"/>
      <c r="I6" s="39"/>
    </row>
    <row r="7" spans="1:9" ht="15" customHeight="1" x14ac:dyDescent="0.25">
      <c r="A7" s="60">
        <v>2</v>
      </c>
      <c r="B7" s="44" t="s">
        <v>61</v>
      </c>
      <c r="C7" s="44">
        <v>0.87</v>
      </c>
      <c r="D7" s="44">
        <v>0.55000000000000004</v>
      </c>
      <c r="E7" s="39"/>
      <c r="F7" s="62">
        <f>(C7*D7)</f>
        <v>0.47850000000000004</v>
      </c>
      <c r="G7" s="64"/>
      <c r="H7" s="78" t="s">
        <v>62</v>
      </c>
      <c r="I7" s="39"/>
    </row>
    <row r="8" spans="1:9" x14ac:dyDescent="0.25">
      <c r="A8" s="60"/>
      <c r="B8" s="39"/>
      <c r="C8" s="44">
        <v>0.87</v>
      </c>
      <c r="D8" s="44">
        <v>0.55000000000000004</v>
      </c>
      <c r="E8" s="39"/>
      <c r="F8" s="62">
        <f>(C8*D8)</f>
        <v>0.47850000000000004</v>
      </c>
      <c r="G8" s="64"/>
      <c r="H8" s="79"/>
      <c r="I8" s="39"/>
    </row>
    <row r="9" spans="1:9" x14ac:dyDescent="0.25">
      <c r="A9" s="60"/>
      <c r="B9" s="39"/>
      <c r="C9" s="44">
        <v>0.9</v>
      </c>
      <c r="D9" s="44">
        <v>0.24</v>
      </c>
      <c r="E9" s="39"/>
      <c r="F9" s="62">
        <f>(C9*D9)</f>
        <v>0.216</v>
      </c>
      <c r="G9" s="64"/>
      <c r="H9" s="79"/>
      <c r="I9" s="39"/>
    </row>
    <row r="10" spans="1:9" x14ac:dyDescent="0.25">
      <c r="A10" s="60"/>
      <c r="B10" s="39"/>
      <c r="C10" s="39"/>
      <c r="D10" s="39"/>
      <c r="E10" s="39"/>
      <c r="F10" s="64">
        <f>SUM(F7:F9)</f>
        <v>1.173</v>
      </c>
      <c r="G10" s="63">
        <f>F10*1.1</f>
        <v>1.2903000000000002</v>
      </c>
      <c r="H10" s="80"/>
      <c r="I10" s="39"/>
    </row>
    <row r="11" spans="1:9" x14ac:dyDescent="0.25">
      <c r="A11" s="60"/>
      <c r="B11" s="39"/>
      <c r="C11" s="39"/>
      <c r="D11" s="39"/>
      <c r="E11" s="39"/>
      <c r="F11" s="64"/>
      <c r="G11" s="64"/>
      <c r="H11" s="66"/>
      <c r="I11" s="39"/>
    </row>
    <row r="12" spans="1:9" ht="24" x14ac:dyDescent="0.25">
      <c r="A12" s="34">
        <v>3</v>
      </c>
      <c r="B12" s="44" t="s">
        <v>36</v>
      </c>
      <c r="C12" s="44">
        <v>1.9</v>
      </c>
      <c r="D12" s="44">
        <v>1.26</v>
      </c>
      <c r="E12" s="39"/>
      <c r="F12" s="62">
        <f>(C12*D12)</f>
        <v>2.3939999999999997</v>
      </c>
      <c r="G12" s="62"/>
      <c r="H12" s="44"/>
      <c r="I12" s="44"/>
    </row>
    <row r="13" spans="1:9" x14ac:dyDescent="0.25">
      <c r="A13" s="60"/>
      <c r="B13" s="39"/>
      <c r="C13" s="44">
        <v>1.45</v>
      </c>
      <c r="D13" s="44">
        <v>1.26</v>
      </c>
      <c r="E13" s="39"/>
      <c r="F13" s="62">
        <f>(C13*D13)</f>
        <v>1.827</v>
      </c>
      <c r="G13" s="62"/>
      <c r="H13" s="44"/>
      <c r="I13" s="44"/>
    </row>
    <row r="14" spans="1:9" x14ac:dyDescent="0.25">
      <c r="A14" s="60"/>
      <c r="B14" s="39"/>
      <c r="C14" s="44"/>
      <c r="D14" s="44"/>
      <c r="E14" s="39"/>
      <c r="F14" s="63">
        <f>SUM(F12:F13)</f>
        <v>4.2210000000000001</v>
      </c>
      <c r="G14" s="63">
        <f>F14*1.1</f>
        <v>4.6431000000000004</v>
      </c>
      <c r="H14" s="39"/>
      <c r="I14" s="39"/>
    </row>
    <row r="15" spans="1:9" x14ac:dyDescent="0.25">
      <c r="A15" s="60"/>
      <c r="B15" s="39"/>
      <c r="C15" s="39"/>
      <c r="D15" s="39"/>
      <c r="E15" s="39"/>
      <c r="F15" s="64"/>
      <c r="G15" s="64"/>
      <c r="H15" s="39"/>
      <c r="I15" s="39"/>
    </row>
    <row r="16" spans="1:9" ht="48" x14ac:dyDescent="0.25">
      <c r="A16" s="34">
        <v>4</v>
      </c>
      <c r="B16" s="44" t="s">
        <v>63</v>
      </c>
      <c r="C16" s="39"/>
      <c r="D16" s="39"/>
      <c r="E16" s="39"/>
      <c r="F16" s="39"/>
      <c r="G16" s="39"/>
      <c r="H16" s="39"/>
      <c r="I16" s="39"/>
    </row>
    <row r="17" spans="1:9" x14ac:dyDescent="0.25">
      <c r="A17" s="60"/>
      <c r="B17" s="39"/>
      <c r="C17" s="39"/>
      <c r="D17" s="39"/>
      <c r="E17" s="39"/>
      <c r="F17" s="39"/>
      <c r="G17" s="39"/>
      <c r="H17" s="39"/>
      <c r="I17" s="39"/>
    </row>
    <row r="18" spans="1:9" ht="24" x14ac:dyDescent="0.25">
      <c r="A18" s="34">
        <v>5</v>
      </c>
      <c r="B18" s="44" t="s">
        <v>31</v>
      </c>
      <c r="C18" s="44">
        <v>2</v>
      </c>
      <c r="D18" s="44">
        <v>0.2</v>
      </c>
      <c r="E18" s="39"/>
      <c r="F18" s="62">
        <f>(C18*D18)</f>
        <v>0.4</v>
      </c>
      <c r="G18" s="62"/>
      <c r="H18" s="39"/>
      <c r="I18" s="44"/>
    </row>
    <row r="19" spans="1:9" x14ac:dyDescent="0.25">
      <c r="A19" s="60"/>
      <c r="B19" s="39"/>
      <c r="C19" s="44">
        <v>2</v>
      </c>
      <c r="D19" s="44">
        <v>0.02</v>
      </c>
      <c r="E19" s="39"/>
      <c r="F19" s="62">
        <f>(C19*D19)</f>
        <v>0.04</v>
      </c>
      <c r="G19" s="62"/>
      <c r="H19" s="39"/>
      <c r="I19" s="44"/>
    </row>
    <row r="20" spans="1:9" x14ac:dyDescent="0.25">
      <c r="A20" s="60"/>
      <c r="B20" s="39"/>
      <c r="C20" s="39"/>
      <c r="D20" s="39"/>
      <c r="E20" s="39"/>
      <c r="F20" s="63">
        <f>SUM(F18:F19)</f>
        <v>0.44</v>
      </c>
      <c r="G20" s="63">
        <f>F20*1.1</f>
        <v>0.48400000000000004</v>
      </c>
      <c r="H20" s="39"/>
      <c r="I20" s="39"/>
    </row>
    <row r="21" spans="1:9" x14ac:dyDescent="0.25">
      <c r="A21" s="34">
        <v>6</v>
      </c>
      <c r="B21" s="44" t="s">
        <v>64</v>
      </c>
      <c r="C21" s="62">
        <v>1.5</v>
      </c>
      <c r="D21" s="62">
        <v>0.3</v>
      </c>
      <c r="E21" s="62"/>
      <c r="F21" s="62">
        <f>(C21*D21)</f>
        <v>0.44999999999999996</v>
      </c>
      <c r="G21" s="62"/>
      <c r="H21" s="39"/>
      <c r="I21" s="44"/>
    </row>
    <row r="22" spans="1:9" x14ac:dyDescent="0.25">
      <c r="A22" s="60"/>
      <c r="B22" s="44"/>
      <c r="C22" s="62"/>
      <c r="D22" s="62"/>
      <c r="E22" s="62"/>
      <c r="F22" s="62"/>
      <c r="G22" s="62"/>
      <c r="H22" s="39"/>
      <c r="I22" s="44"/>
    </row>
    <row r="23" spans="1:9" x14ac:dyDescent="0.25">
      <c r="A23" s="60"/>
      <c r="B23" s="39"/>
      <c r="C23" s="39"/>
      <c r="D23" s="39"/>
      <c r="E23" s="39"/>
      <c r="F23" s="63">
        <f>SUM(F21:F22)</f>
        <v>0.44999999999999996</v>
      </c>
      <c r="G23" s="63">
        <f>F23*1.1</f>
        <v>0.495</v>
      </c>
      <c r="H23" s="39"/>
      <c r="I23" s="39"/>
    </row>
    <row r="24" spans="1:9" x14ac:dyDescent="0.25">
      <c r="A24" s="60"/>
      <c r="B24" s="39"/>
      <c r="C24" s="39"/>
      <c r="D24" s="39"/>
      <c r="E24" s="39"/>
      <c r="F24" s="39"/>
      <c r="G24" s="39"/>
      <c r="H24" s="39"/>
      <c r="I24" s="39"/>
    </row>
    <row r="25" spans="1:9" ht="36" x14ac:dyDescent="0.25">
      <c r="A25" s="34">
        <v>7</v>
      </c>
      <c r="B25" s="44" t="s">
        <v>65</v>
      </c>
      <c r="C25" s="39"/>
      <c r="D25" s="39"/>
      <c r="E25" s="39"/>
      <c r="F25" s="62">
        <v>5</v>
      </c>
      <c r="G25" s="62"/>
      <c r="H25" s="39"/>
      <c r="I25" s="44"/>
    </row>
    <row r="26" spans="1:9" x14ac:dyDescent="0.25">
      <c r="A26" s="60"/>
      <c r="B26" s="39"/>
      <c r="C26" s="39"/>
      <c r="D26" s="39"/>
      <c r="E26" s="39"/>
      <c r="F26" s="62"/>
      <c r="G26" s="62"/>
      <c r="H26" s="39"/>
      <c r="I26" s="44"/>
    </row>
    <row r="27" spans="1:9" x14ac:dyDescent="0.25">
      <c r="A27" s="60"/>
      <c r="B27" s="39"/>
      <c r="C27" s="39"/>
      <c r="D27" s="39"/>
      <c r="E27" s="39"/>
      <c r="F27" s="63">
        <f>SUM(F25:F26)</f>
        <v>5</v>
      </c>
      <c r="G27" s="63">
        <f>F27*1.1</f>
        <v>5.5</v>
      </c>
      <c r="H27" s="39"/>
      <c r="I27" s="39"/>
    </row>
    <row r="28" spans="1:9" x14ac:dyDescent="0.25">
      <c r="A28" s="60"/>
      <c r="B28" s="39"/>
      <c r="C28" s="39"/>
      <c r="D28" s="39"/>
      <c r="E28" s="39"/>
      <c r="F28" s="39"/>
      <c r="G28" s="39"/>
      <c r="H28" s="39"/>
      <c r="I28" s="39"/>
    </row>
    <row r="29" spans="1:9" x14ac:dyDescent="0.25">
      <c r="A29" s="34">
        <v>8</v>
      </c>
      <c r="B29" s="44" t="s">
        <v>66</v>
      </c>
      <c r="C29" s="39"/>
      <c r="D29" s="39"/>
      <c r="E29" s="39"/>
      <c r="F29" s="62"/>
      <c r="G29" s="63">
        <v>10</v>
      </c>
      <c r="H29" s="39"/>
      <c r="I29" s="44"/>
    </row>
    <row r="30" spans="1:9" x14ac:dyDescent="0.25">
      <c r="A30" s="60"/>
      <c r="B30" s="39"/>
      <c r="C30" s="39"/>
      <c r="D30" s="39"/>
      <c r="E30" s="39"/>
      <c r="F30" s="62"/>
      <c r="G30" s="62"/>
      <c r="H30" s="39"/>
      <c r="I30" s="44"/>
    </row>
    <row r="31" spans="1:9" x14ac:dyDescent="0.25">
      <c r="A31" s="60"/>
      <c r="B31" s="39"/>
      <c r="C31" s="39"/>
      <c r="D31" s="39"/>
      <c r="E31" s="39"/>
      <c r="F31" s="39"/>
      <c r="G31" s="39"/>
      <c r="H31" s="39"/>
      <c r="I31" s="39"/>
    </row>
    <row r="32" spans="1:9" x14ac:dyDescent="0.25">
      <c r="A32" s="34">
        <v>9</v>
      </c>
      <c r="B32" s="44" t="s">
        <v>14</v>
      </c>
      <c r="C32" s="44">
        <v>2.23</v>
      </c>
      <c r="D32" s="44">
        <v>1.02</v>
      </c>
      <c r="E32" s="62"/>
      <c r="F32" s="62">
        <f>(C32*D32)</f>
        <v>2.2746</v>
      </c>
      <c r="G32" s="63">
        <f>F32*1.1</f>
        <v>2.5020600000000002</v>
      </c>
      <c r="H32" s="44"/>
      <c r="I32" s="44"/>
    </row>
    <row r="33" spans="1:9" x14ac:dyDescent="0.25">
      <c r="A33" s="34"/>
      <c r="B33" s="44"/>
      <c r="C33" s="44"/>
      <c r="D33" s="44"/>
      <c r="E33" s="62"/>
      <c r="F33" s="62"/>
      <c r="G33" s="62"/>
      <c r="H33" s="44"/>
      <c r="I33" s="44"/>
    </row>
    <row r="34" spans="1:9" x14ac:dyDescent="0.25">
      <c r="A34" s="60"/>
      <c r="B34" s="39"/>
      <c r="C34" s="62"/>
      <c r="D34" s="62"/>
      <c r="E34" s="62"/>
      <c r="F34" s="62"/>
      <c r="G34" s="62"/>
      <c r="H34" s="44"/>
      <c r="I34" s="44"/>
    </row>
    <row r="35" spans="1:9" x14ac:dyDescent="0.25">
      <c r="A35" s="60"/>
      <c r="B35" s="44" t="s">
        <v>67</v>
      </c>
      <c r="C35" s="44"/>
      <c r="D35" s="44"/>
      <c r="E35" s="62"/>
      <c r="F35" s="62"/>
      <c r="G35" s="63">
        <v>10</v>
      </c>
      <c r="H35" s="44"/>
      <c r="I35" s="44"/>
    </row>
    <row r="36" spans="1:9" x14ac:dyDescent="0.25">
      <c r="A36" s="60"/>
      <c r="B36" s="39"/>
      <c r="C36" s="62"/>
      <c r="D36" s="62"/>
      <c r="E36" s="62"/>
      <c r="F36" s="62"/>
      <c r="G36" s="62"/>
      <c r="H36" s="44"/>
      <c r="I36" s="44"/>
    </row>
    <row r="37" spans="1:9" x14ac:dyDescent="0.25">
      <c r="A37" s="60"/>
      <c r="B37" s="39"/>
      <c r="C37" s="62"/>
      <c r="D37" s="62"/>
      <c r="E37" s="62"/>
      <c r="F37" s="62"/>
      <c r="G37" s="62"/>
      <c r="H37" s="44"/>
      <c r="I37" s="44"/>
    </row>
    <row r="38" spans="1:9" x14ac:dyDescent="0.25">
      <c r="A38" s="60"/>
      <c r="B38" s="39"/>
      <c r="C38" s="62"/>
      <c r="D38" s="62"/>
      <c r="E38" s="62"/>
      <c r="F38" s="62"/>
      <c r="G38" s="62"/>
      <c r="H38" s="44"/>
      <c r="I38" s="44"/>
    </row>
    <row r="39" spans="1:9" x14ac:dyDescent="0.25">
      <c r="A39" s="60"/>
      <c r="B39" s="39"/>
      <c r="C39" s="62"/>
      <c r="D39" s="62"/>
      <c r="E39" s="62"/>
      <c r="F39" s="62"/>
      <c r="G39" s="62"/>
      <c r="H39" s="44"/>
      <c r="I39" s="44"/>
    </row>
    <row r="40" spans="1:9" x14ac:dyDescent="0.25">
      <c r="A40" s="60"/>
      <c r="B40" s="39"/>
      <c r="C40" s="62"/>
      <c r="D40" s="62"/>
      <c r="E40" s="62"/>
      <c r="F40" s="62"/>
      <c r="G40" s="62"/>
      <c r="H40" s="44"/>
      <c r="I40" s="44"/>
    </row>
    <row r="41" spans="1:9" x14ac:dyDescent="0.25">
      <c r="A41" s="60"/>
      <c r="B41" s="39"/>
      <c r="C41" s="62"/>
      <c r="D41" s="62"/>
      <c r="E41" s="62"/>
      <c r="F41" s="67"/>
      <c r="G41" s="67"/>
      <c r="H41" s="39"/>
      <c r="I41" s="39"/>
    </row>
  </sheetData>
  <mergeCells count="3">
    <mergeCell ref="A1:D1"/>
    <mergeCell ref="I3:I4"/>
    <mergeCell ref="H7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idli.com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2024-07-04T10:07:04Z</dcterms:created>
  <dcterms:modified xsi:type="dcterms:W3CDTF">2024-07-05T06:48:25Z</dcterms:modified>
</cp:coreProperties>
</file>