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trupti_dalvi_travelfoodservices_com/Documents/Documents/Ahmedabad T1/DOMINOS FOOD COURT/Final TC 221223/Final TC 221223/BOQ/"/>
    </mc:Choice>
  </mc:AlternateContent>
  <bookViews>
    <workbookView xWindow="0" yWindow="0" windowWidth="20490" windowHeight="8910"/>
  </bookViews>
  <sheets>
    <sheet name="Electrical BOQ" sheetId="1" r:id="rId1"/>
    <sheet name="Sheet1" sheetId="2" r:id="rId2"/>
  </sheets>
  <externalReferences>
    <externalReference r:id="rId3"/>
    <externalReference r:id="rId4"/>
    <externalReference r:id="rId5"/>
    <externalReference r:id="rId6"/>
    <externalReference r:id="rId7"/>
  </externalReferences>
  <definedNames>
    <definedName name="______aaa5">#REF!</definedName>
    <definedName name="_____aaa5">#REF!</definedName>
    <definedName name="_____bol1">#REF!</definedName>
    <definedName name="____aaa5">#REF!</definedName>
    <definedName name="____bol1">#REF!</definedName>
    <definedName name="___aaa5">#REF!</definedName>
    <definedName name="___bol1">#REF!</definedName>
    <definedName name="__aaa5">#REF!</definedName>
    <definedName name="__bol1">#REF!</definedName>
    <definedName name="_1">#REF!</definedName>
    <definedName name="_111">#REF!</definedName>
    <definedName name="_1111">#REF!</definedName>
    <definedName name="_aaa5">#REF!</definedName>
    <definedName name="_bol1">#REF!</definedName>
    <definedName name="_exc1">#REF!</definedName>
    <definedName name="_exc11">#REF!</definedName>
    <definedName name="_exc2">#REF!</definedName>
    <definedName name="_EXC3">#REF!</definedName>
    <definedName name="_EXC4">#REF!</definedName>
    <definedName name="_xlnm._FilterDatabase" localSheetId="0" hidden="1">'Electrical BOQ'!$C$12:$I$120</definedName>
    <definedName name="_foo1">#REF!</definedName>
    <definedName name="_foo2">#REF!</definedName>
    <definedName name="_foo3">#REF!</definedName>
    <definedName name="_FOO4">#REF!</definedName>
    <definedName name="_pcc1">#REF!</definedName>
    <definedName name="_pcc2">#REF!</definedName>
    <definedName name="_pcc3">#REF!</definedName>
    <definedName name="_PCC4">#REF!</definedName>
    <definedName name="_plb1">#REF!</definedName>
    <definedName name="_plb2">#REF!</definedName>
    <definedName name="_plb3">#REF!</definedName>
    <definedName name="_plb4">#REF!</definedName>
    <definedName name="A">'[1]PRECAST lightconc-II'!$J$19</definedName>
    <definedName name="AAA">#REF!</definedName>
    <definedName name="abc">'[2]Staff Acco.'!#REF!</definedName>
    <definedName name="ABCD">#REF!</definedName>
    <definedName name="B">'[1]PRECAST lightconc-II'!$K$19</definedName>
    <definedName name="bel">#REF!</definedName>
    <definedName name="bjlc">#REF!</definedName>
    <definedName name="bol">#REF!</definedName>
    <definedName name="boml">#REF!</definedName>
    <definedName name="BOTA">#REF!</definedName>
    <definedName name="botl">#REF!</definedName>
    <definedName name="botn">#REF!</definedName>
    <definedName name="bua">#REF!</definedName>
    <definedName name="cant">'[2]Staff Acco.'!#REF!</definedName>
    <definedName name="cantt">'[2]Staff Acco.'!#REF!</definedName>
    <definedName name="cbgl1">#REF!</definedName>
    <definedName name="cbgl2">#REF!</definedName>
    <definedName name="cbgl3">#REF!</definedName>
    <definedName name="cbgl4">#REF!</definedName>
    <definedName name="ccolagl">#REF!</definedName>
    <definedName name="cfb">#REF!</definedName>
    <definedName name="cfbeams">#REF!</definedName>
    <definedName name="cfsalb">#REF!</definedName>
    <definedName name="cfslab">#REF!</definedName>
    <definedName name="clintels">#REF!</definedName>
    <definedName name="COAD">'[3]Civil Works'!$K$7</definedName>
    <definedName name="Colbgl">#REF!</definedName>
    <definedName name="colbgl2">#REF!</definedName>
    <definedName name="csshade">#REF!</definedName>
    <definedName name="cst">#REF!</definedName>
    <definedName name="D">'[1]PRECAST lightconc-II'!$J$20</definedName>
    <definedName name="DATE">#REF!</definedName>
    <definedName name="E">'[1]PRECAST lightconc-II'!$K$20</definedName>
    <definedName name="Excavation">#REF!</definedName>
    <definedName name="excf">#REF!</definedName>
    <definedName name="F">#REF!</definedName>
    <definedName name="ff">#REF!</definedName>
    <definedName name="fgf">#REF!</definedName>
    <definedName name="file">#REF!</definedName>
    <definedName name="Footings">#REF!</definedName>
    <definedName name="fsg">#REF!</definedName>
    <definedName name="Group1">#REF!</definedName>
    <definedName name="Group2">#REF!</definedName>
    <definedName name="Group3">#REF!</definedName>
    <definedName name="Group4">#REF!</definedName>
    <definedName name="HAR">'[2]Staff Acco.'!#REF!</definedName>
    <definedName name="HJ">#REF!</definedName>
    <definedName name="JK">#REF!</definedName>
    <definedName name="JobID">#REF!</definedName>
    <definedName name="KHG">#REF!</definedName>
    <definedName name="KLJ">#REF!</definedName>
    <definedName name="l">'[1]PRECAST lightconc-II'!$K$20</definedName>
    <definedName name="lef">#REF!</definedName>
    <definedName name="lel">#REF!</definedName>
    <definedName name="LK">#REF!</definedName>
    <definedName name="m">'[1]PRECAST lightconc-II'!$J$20</definedName>
    <definedName name="man">#REF!</definedName>
    <definedName name="manday1">#REF!</definedName>
    <definedName name="mksdghjioergn">#REF!</definedName>
    <definedName name="PCC">#REF!</definedName>
    <definedName name="pccut">#REF!</definedName>
    <definedName name="plbeams">#REF!</definedName>
    <definedName name="rcwbgl">#REF!</definedName>
    <definedName name="rcwbgl2">#REF!</definedName>
    <definedName name="rel">#REF!</definedName>
    <definedName name="Rev">#REF!</definedName>
    <definedName name="rig">#REF!</definedName>
    <definedName name="robot">#REF!</definedName>
    <definedName name="rose">#REF!</definedName>
    <definedName name="rosid">#REF!</definedName>
    <definedName name="s">#REF!</definedName>
    <definedName name="SARAVANAN">#REF!</definedName>
    <definedName name="Sdate">#REF!</definedName>
    <definedName name="Staircase">#REF!</definedName>
    <definedName name="Staircase2">#REF!</definedName>
    <definedName name="StrID">#REF!</definedName>
    <definedName name="Subject">#REF!</definedName>
    <definedName name="T">#REF!</definedName>
    <definedName name="Title1">#REF!</definedName>
    <definedName name="Title2">#REF!</definedName>
    <definedName name="to_get_cabledata">'[4]XLPE cable data'!$B$5:$K$67</definedName>
    <definedName name="tol">#REF!</definedName>
    <definedName name="topl">#REF!</definedName>
    <definedName name="topn">#REF!</definedName>
    <definedName name="type_of_cable">'[5]XLPE cable data'!$B$5:$B$67</definedName>
    <definedName name="type_of_medium">'[4]XLPE cable data'!$E$4:$G$4</definedName>
    <definedName name="Type1">#REF!</definedName>
    <definedName name="Type2">#REF!</definedName>
    <definedName name="Type3">#REF!</definedName>
    <definedName name="w">#REF!</definedName>
    <definedName name="wef">#REF!</definedName>
    <definedName name="xcd">#REF!</definedName>
    <definedName name="y">#REF!</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6" i="2" l="1"/>
  <c r="A95" i="2"/>
  <c r="A94" i="2"/>
  <c r="A93" i="2"/>
  <c r="A92" i="2"/>
  <c r="A91" i="2"/>
  <c r="A90" i="2"/>
  <c r="A89" i="2"/>
  <c r="A88" i="2"/>
  <c r="A87" i="2"/>
  <c r="A86" i="2"/>
  <c r="I120" i="1"/>
  <c r="I119" i="1"/>
  <c r="I118" i="1"/>
  <c r="I116" i="1"/>
  <c r="I115" i="1"/>
  <c r="I113" i="1"/>
  <c r="I112" i="1"/>
  <c r="I111" i="1"/>
  <c r="I110" i="1"/>
  <c r="I109" i="1"/>
  <c r="I108" i="1"/>
  <c r="I106" i="1"/>
  <c r="I105" i="1"/>
  <c r="I104" i="1"/>
  <c r="I103" i="1"/>
  <c r="I101" i="1"/>
  <c r="I99" i="1"/>
  <c r="I98" i="1"/>
  <c r="I97" i="1"/>
  <c r="I96" i="1"/>
  <c r="I95" i="1"/>
  <c r="I94" i="1"/>
  <c r="I93" i="1"/>
  <c r="I92" i="1"/>
  <c r="I91" i="1"/>
  <c r="I90" i="1"/>
  <c r="I87" i="1"/>
  <c r="I86" i="1"/>
  <c r="G86" i="1"/>
  <c r="I85" i="1"/>
  <c r="I83" i="1"/>
  <c r="G83" i="1"/>
  <c r="I82" i="1"/>
  <c r="G82" i="1"/>
  <c r="I80" i="1"/>
  <c r="I79" i="1"/>
  <c r="I78" i="1"/>
  <c r="I76" i="1"/>
  <c r="I73" i="1"/>
  <c r="I72" i="1"/>
  <c r="I71" i="1"/>
  <c r="I69" i="1"/>
  <c r="I68" i="1"/>
  <c r="I67" i="1"/>
  <c r="I66" i="1"/>
  <c r="I65" i="1"/>
  <c r="I61" i="1"/>
  <c r="I60" i="1"/>
  <c r="I59" i="1"/>
  <c r="I58" i="1"/>
  <c r="G58" i="1"/>
  <c r="I57" i="1"/>
  <c r="I56" i="1"/>
  <c r="I55" i="1"/>
  <c r="I54" i="1"/>
  <c r="I53" i="1"/>
  <c r="I52" i="1"/>
  <c r="I50" i="1"/>
  <c r="I43" i="1"/>
  <c r="I15" i="1"/>
</calcChain>
</file>

<file path=xl/sharedStrings.xml><?xml version="1.0" encoding="utf-8"?>
<sst xmlns="http://schemas.openxmlformats.org/spreadsheetml/2006/main" count="425" uniqueCount="337">
  <si>
    <t>Dominos ………………….Civil &amp; Interiors BOQ| Ver 3.0</t>
  </si>
  <si>
    <t>1. Partition, Panelling - Sq. Ft area – one side only</t>
  </si>
  <si>
    <t>2. Storage Units - Sq. Ft area – Front elevation length x Front Finished height</t>
  </si>
  <si>
    <t>3. False Ceiling - Sq. Ft area – Flat surface area in reflected ceiling plan</t>
  </si>
  <si>
    <t xml:space="preserve">4. Flooring - Sq. Ft. area – Internal area contained within skirting                                       </t>
  </si>
  <si>
    <t>5. Pls Note Only Bison , Marine Ply and Wpc Board to be used instead of Commercial Ply</t>
  </si>
  <si>
    <t>6. Chiseling work included in the items or else specified</t>
  </si>
  <si>
    <t>7. Scaffolding will be in contractor scope upto 4mtr &amp; Above 4mtr rate will be chargeable. If required for  installation of civil &amp; MEP.</t>
  </si>
  <si>
    <t>8. All Items Rates are inclusive of material lead &amp; lift charges.</t>
  </si>
  <si>
    <t>A. CIVIL &amp; INTERIOR BOQ-Ahemedabad Airport</t>
  </si>
  <si>
    <t>Area</t>
  </si>
  <si>
    <t>Task No.</t>
  </si>
  <si>
    <t>Sub Task No.</t>
  </si>
  <si>
    <t>Name of Item</t>
  </si>
  <si>
    <t>Description of Item</t>
  </si>
  <si>
    <t>Unit</t>
  </si>
  <si>
    <t>Quantity</t>
  </si>
  <si>
    <t>Rate</t>
  </si>
  <si>
    <t>Amount</t>
  </si>
  <si>
    <t>Remark</t>
  </si>
  <si>
    <t>a</t>
  </si>
  <si>
    <t>a.1</t>
  </si>
  <si>
    <t>a.2</t>
  </si>
  <si>
    <t>a.3</t>
  </si>
  <si>
    <t>a.4</t>
  </si>
  <si>
    <t>a.5</t>
  </si>
  <si>
    <t>b</t>
  </si>
  <si>
    <t>b.1</t>
  </si>
  <si>
    <t>Nos.</t>
  </si>
  <si>
    <t>b.2</t>
  </si>
  <si>
    <t>d</t>
  </si>
  <si>
    <t>e</t>
  </si>
  <si>
    <t>f</t>
  </si>
  <si>
    <t>g</t>
  </si>
  <si>
    <t>j</t>
  </si>
  <si>
    <t>k</t>
  </si>
  <si>
    <t>n</t>
  </si>
  <si>
    <t>d.1</t>
  </si>
  <si>
    <t>d.2</t>
  </si>
  <si>
    <t>c.2</t>
  </si>
  <si>
    <t>No.</t>
  </si>
  <si>
    <t>RMT</t>
  </si>
  <si>
    <t>f.1</t>
  </si>
  <si>
    <t>Each</t>
  </si>
  <si>
    <t>a.8</t>
  </si>
  <si>
    <t>a.11</t>
  </si>
  <si>
    <t>F</t>
  </si>
  <si>
    <t>Electrical</t>
  </si>
  <si>
    <t>F.1.0</t>
  </si>
  <si>
    <t>VTPN DB</t>
  </si>
  <si>
    <t xml:space="preserve">Incomer : </t>
  </si>
  <si>
    <t>Outgoing :</t>
  </si>
  <si>
    <t>With all necessary connections</t>
  </si>
  <si>
    <t xml:space="preserve">TPN DB </t>
  </si>
  <si>
    <t>125A Manual Changeover Switch</t>
  </si>
  <si>
    <t>125A 4 Pole Change Over Switch with 125A 4 Pole Isolator input to Main LT Panel in MS enclosure</t>
  </si>
  <si>
    <t>Main LT Panel - To be read in conjunction with the SLD</t>
  </si>
  <si>
    <t>14/16 SWG CRCA SHEET STEEL. BASE FRAME SHALL BE MIN. 3.0mm THICK.</t>
  </si>
  <si>
    <t>100A TP+NL, TM based MCB of 25kA with O/L, S/C &amp; E/F Protection - 01 No</t>
  </si>
  <si>
    <t>Outgoing : With contactors as indicated in the SLD</t>
  </si>
  <si>
    <t>63A,TP MCB- 5 Nos</t>
  </si>
  <si>
    <t>32A,TP MCB- 2 Nos</t>
  </si>
  <si>
    <t>25A,TPN MCB-1 Nos</t>
  </si>
  <si>
    <t>16A,TP MCB- 4 Nos</t>
  </si>
  <si>
    <t>10A SP MCB -  14 Nos</t>
  </si>
  <si>
    <t>16A SP MCB -  6 Nos</t>
  </si>
  <si>
    <t xml:space="preserve">20A SP MCB - 6 Nos </t>
  </si>
  <si>
    <t>32A TP MCB - 2 Nos</t>
  </si>
  <si>
    <t>63A FP MCB - 1 Nos.</t>
  </si>
  <si>
    <t>40A DP MCB - 1 Nos.</t>
  </si>
  <si>
    <t>32A DP MCB - 9 Nos</t>
  </si>
  <si>
    <t>25A SP MCB -  12 Nos</t>
  </si>
  <si>
    <t>32A SP MCB - 2 Nos</t>
  </si>
  <si>
    <t xml:space="preserve">Capacitor Bank 3  x 5kVAr +   1  x 3kVAr + 1 x 2kVAr +1 x 1kVAr with all required MCBs,Contactor and accessories </t>
  </si>
  <si>
    <t>F.2.0</t>
  </si>
  <si>
    <t>TPN DB</t>
  </si>
  <si>
    <t>F.3.0</t>
  </si>
  <si>
    <t xml:space="preserve">SPN DB </t>
  </si>
  <si>
    <t>8 Way SPN DB - UPS DB</t>
  </si>
  <si>
    <t>8 Way SPN Double door type DB for Power comprising of following:-</t>
  </si>
  <si>
    <t>25A DP MCB  - 01 No</t>
  </si>
  <si>
    <t>16A SP MCB - 04 Nos</t>
  </si>
  <si>
    <t>10A SP MCB - 02 Nos</t>
  </si>
  <si>
    <t>Sub Total of F.3.0</t>
  </si>
  <si>
    <t>F.4.0</t>
  </si>
  <si>
    <t>Isolators /ELCB /RCBO &amp; SWITCH SOCKETS</t>
  </si>
  <si>
    <t xml:space="preserve">Supply , installation, testing comissioning of DP isolator of 25 A </t>
  </si>
  <si>
    <t xml:space="preserve">Supply , installation, testing comissioning of DP MCB of 25 A </t>
  </si>
  <si>
    <t xml:space="preserve">Supply , installation, testing comissioning of FP ELCB of 40 A, 100mA </t>
  </si>
  <si>
    <t xml:space="preserve">Providing and Fixing 25 amp single phase Industrial socket </t>
  </si>
  <si>
    <t xml:space="preserve">Providing and Fixing 25 amp three phase Industrial socket </t>
  </si>
  <si>
    <t>ISOLATOR - (BEFORE SERVO STABILIZER)</t>
  </si>
  <si>
    <t>100A FP, 25kA Thermal magneticr based MCCB with LSIG Protection with Box(As per the instruction of the Engineer Inchrge)</t>
  </si>
  <si>
    <r>
      <t xml:space="preserve">Supplying and erecting modular type switch socket  6 / 16 A ISI mark approved make duly erected with  modular box ,cover plate, &amp; </t>
    </r>
    <r>
      <rPr>
        <b/>
        <sz val="11"/>
        <rFont val="Calibri"/>
        <family val="2"/>
      </rPr>
      <t>all wiring connections complete</t>
    </r>
    <r>
      <rPr>
        <sz val="11"/>
        <rFont val="Calibri"/>
        <family val="2"/>
      </rPr>
      <t xml:space="preserve">. (Single phase) </t>
    </r>
  </si>
  <si>
    <r>
      <t xml:space="preserve">Supplying and erecting modular type switch socket  6  A ISI mark approved make duly erected with modular box , cover plate &amp; </t>
    </r>
    <r>
      <rPr>
        <b/>
        <sz val="11"/>
        <rFont val="Calibri"/>
        <family val="2"/>
      </rPr>
      <t>all wiring connections complete</t>
    </r>
    <r>
      <rPr>
        <sz val="11"/>
        <rFont val="Calibri"/>
        <family val="2"/>
      </rPr>
      <t>. (Single phase)</t>
    </r>
  </si>
  <si>
    <r>
      <t xml:space="preserve">Providing and fixing TPN/DP </t>
    </r>
    <r>
      <rPr>
        <b/>
        <sz val="11"/>
        <color rgb="FF000000"/>
        <rFont val="Calibri"/>
        <family val="2"/>
      </rPr>
      <t>enclosure box (Wheather Proof)</t>
    </r>
    <r>
      <rPr>
        <sz val="11"/>
        <color theme="1"/>
        <rFont val="Calibri"/>
        <family val="2"/>
        <scheme val="minor"/>
      </rPr>
      <t xml:space="preserve"> for outdoor purposes</t>
    </r>
  </si>
  <si>
    <t>Light Point Wiring Specifications</t>
  </si>
  <si>
    <r>
      <t>Point wiring shall include FRLS</t>
    </r>
    <r>
      <rPr>
        <b/>
        <sz val="10"/>
        <rFont val="Times New Roman"/>
        <family val="1"/>
      </rPr>
      <t xml:space="preserve"> </t>
    </r>
    <r>
      <rPr>
        <sz val="10"/>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t>
    </r>
    <r>
      <rPr>
        <sz val="10"/>
        <color rgb="FF00B0F0"/>
        <rFont val="Times New Roman"/>
        <family val="1"/>
      </rPr>
      <t xml:space="preserve">1sqmm </t>
    </r>
    <r>
      <rPr>
        <sz val="10"/>
        <rFont val="Times New Roman"/>
        <family val="1"/>
      </rPr>
      <t xml:space="preserve">copper stranded conductor 660/1100V  grade PVC insulated wire in "PVC  Conduit".  Individual junction/inspection boxes shall be provided for each lighting fitting for the purpose of looping from fitting to fitting. 
</t>
    </r>
    <r>
      <rPr>
        <b/>
        <sz val="10"/>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</si>
  <si>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t>Lighting points with PVC conduit</t>
  </si>
  <si>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</si>
  <si>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Primary (First) light point controlled by a 6A switch.</t>
  </si>
  <si>
    <t xml:space="preserve">Nos </t>
  </si>
  <si>
    <t>Primary (First) light point controlled by a MCB in the DB.</t>
  </si>
  <si>
    <t>d.3</t>
  </si>
  <si>
    <t>Secondary (Loop) light point looped to first point and so on.(upto 6 mtr) wire length</t>
  </si>
  <si>
    <t>d.5</t>
  </si>
  <si>
    <t xml:space="preserve">Supply, Installation, Testing &amp; Commissioning of mains with 2 X 2.5 sq.mm and earth wire 2.5 sqmm FRLS PVC copper wire ,in rigid MMS PVC conduit min.20 mm dia,including all required accessories,etc as per specification. </t>
  </si>
  <si>
    <t>d.6</t>
  </si>
  <si>
    <t>Supplying &amp; erecting mains with 2x4 sq.mm and earth wire 2.5 sqmm FRLS PVC copper wire laid with conduit/trunking/inside pole/Bus bars or any other places.</t>
  </si>
  <si>
    <t>Lighting points with MS conduit</t>
  </si>
  <si>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</si>
  <si>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e.1</t>
  </si>
  <si>
    <t>e.2</t>
  </si>
  <si>
    <t>e.3</t>
  </si>
  <si>
    <t>Rmtr</t>
  </si>
  <si>
    <t>Power Point wiring</t>
  </si>
  <si>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</si>
  <si>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First Point wiring with 6A,5pin wall socket outlet and controlled by a 6A switch</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</si>
  <si>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</si>
  <si>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g.1</t>
  </si>
  <si>
    <t>First Point wiring with 16A, 3Pin combined shuttered wall socket outlet and controlled by a 16A one way switch with indicator.</t>
  </si>
  <si>
    <t>g.2</t>
  </si>
  <si>
    <t>Extra loop point wiring with 16A, 3Pin combined shuttered wall socket outlet and controlled by a 16A one way switch with indicator.upto 6 mtr wiring</t>
  </si>
  <si>
    <t>g.4</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</si>
  <si>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</si>
  <si>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 xml:space="preserve">Conduiting </t>
  </si>
  <si>
    <t>Supplying and fixing of following sizes of medium class PVC conduit along with accessories in surface/recess including cutting the wall/floor  and making good the same in case of recessed conduit as required.</t>
  </si>
  <si>
    <t>j.1</t>
  </si>
  <si>
    <t>20 mm</t>
  </si>
  <si>
    <t>j.2</t>
  </si>
  <si>
    <t>25 mm</t>
  </si>
  <si>
    <t>Supplying and fixing of following sizes of MS conduit along with accessories in surface/recess including painting in case of surface conduit, or cutting the wall and making good the same 
in case of recessed conduit as required.</t>
  </si>
  <si>
    <t>k.2</t>
  </si>
  <si>
    <t xml:space="preserve">Supplying &amp; erecting PVC flexible Conduit 50 mm dia.conforming to I.S. and approved make with required number of couplings, bushes, check nuts etc. </t>
  </si>
  <si>
    <t>Sub Total of F.4.0</t>
  </si>
  <si>
    <t>F.5.0</t>
  </si>
  <si>
    <t>LT CABLES &amp; TERMINATIONS</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</si>
  <si>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</si>
  <si>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</si>
  <si>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4Cx25 Sq.mm AL Arm. XLPE</t>
  </si>
  <si>
    <t>3.5Cx50 Sq.mm AL Arm. XLPE</t>
  </si>
  <si>
    <t>4Cx4 Sq.mm Cu. Arm. XLPE</t>
  </si>
  <si>
    <t>4Cx4 Sq.mm Cu.Unarm. XLPE</t>
  </si>
  <si>
    <t>4Cx2.5 Sq.mm Cu. Arm. XLPE</t>
  </si>
  <si>
    <t>3Cx6 Sq.mm Cu. Unarm. XLPE</t>
  </si>
  <si>
    <t>3Cx4 Sq.mm Cu. Arm. XLPE</t>
  </si>
  <si>
    <t>3Cx4 Sq.mm Cu. Unarm. XLPE</t>
  </si>
  <si>
    <t>3Cx2.5 Sq.mm Cu. Unarm. XLPE</t>
  </si>
  <si>
    <t>3Cx2.5 Sq.mm Cu. arm.</t>
  </si>
  <si>
    <t>Sub Total of F.5.0</t>
  </si>
  <si>
    <t>F.6.0</t>
  </si>
  <si>
    <t>EARTHING  (In absence of D.G.Vendor)</t>
  </si>
  <si>
    <t>Supply &amp; Laying of 25mmX3mm GI strips with necessary G. I. Clamps fixed on wall/cable/ conduit with screws in an approved manner.</t>
  </si>
  <si>
    <t>Mtrs</t>
  </si>
  <si>
    <t>8 SWG GI Earth Wire with necessary G. I. Clamps fixed on wall/cable/ conduit with screws in an approved manner.</t>
  </si>
  <si>
    <t>10 sq.mm. Cu. Flexible cable</t>
  </si>
  <si>
    <t>Sub Total of F 6.0</t>
  </si>
  <si>
    <t>F.7.0</t>
  </si>
  <si>
    <t>Cable Trays</t>
  </si>
  <si>
    <t>Providing &amp; erecting Hot deeped Galvanised Perforated type Cable tray manufactured from 18 swg (1.6 mm thick) GI sheet of 300 mm width &amp; 50 mm height complete with necessary coupler plates &amp; hardware  in approved manner. Including Paints</t>
  </si>
  <si>
    <t>Providing &amp; erecting Hot deeped Galvanised Perforated type Cable tray manufactured from 18 swg (1.6 mm thick) GI sheet of 200 mm width &amp; 50 mm height complete with necessary coupler plates &amp; hardware in approved manner.Including Paint</t>
  </si>
  <si>
    <t>Raceway</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</si>
  <si>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</si>
  <si>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</si>
  <si>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</si>
  <si>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Sub Total of F.7.0</t>
  </si>
  <si>
    <t>F.8.0</t>
  </si>
  <si>
    <t>Electrical Related Civil work</t>
  </si>
  <si>
    <t xml:space="preserve">Excavation/ Cheselling under floor for laying cables/ conduits in wall or floor as per requirement, complete with finishing etc </t>
  </si>
  <si>
    <t>Sq.Mtr</t>
  </si>
  <si>
    <t>Sub Total of F.8.0</t>
  </si>
  <si>
    <t>F.9.0</t>
  </si>
  <si>
    <t>Geyser</t>
  </si>
  <si>
    <t xml:space="preserve">SITC of Digital instant GEYSER ABOVE SINK 3 ltr (Ao Smith or equivalent)instant with required accessories) </t>
  </si>
  <si>
    <t xml:space="preserve">SITC of Storage Geyser (25 ltr) AO smith or equivalent used above 3 way sink with required accessories </t>
  </si>
  <si>
    <t>No</t>
  </si>
  <si>
    <t>Sub Total of F.9.0</t>
  </si>
  <si>
    <t>Simplex /Notifier/Edwards /Morley/ System Sensor/Apollo/Ravel</t>
  </si>
  <si>
    <t>Smoke / Heat Detectors with Base (UL / FM / LPCB Approved)</t>
  </si>
  <si>
    <t>Notifier/Edwards/Simplex/Morley/System Sensor/Apollo/Ravel</t>
  </si>
  <si>
    <t>Main Fire Alarm Panel (UL / FM / LPCB Approved)</t>
  </si>
  <si>
    <t>Prolite,philips, bajaj</t>
  </si>
  <si>
    <t>Exit signage</t>
  </si>
  <si>
    <t>Energizer,prolite</t>
  </si>
  <si>
    <t>Rechargeable torch</t>
  </si>
  <si>
    <t>Emergency Items</t>
  </si>
  <si>
    <t>D-LINK or any other equivalent make</t>
  </si>
  <si>
    <t xml:space="preserve">Router </t>
  </si>
  <si>
    <t>CISCO or any other equivalent make</t>
  </si>
  <si>
    <t xml:space="preserve">POE injector </t>
  </si>
  <si>
    <t>Precision</t>
  </si>
  <si>
    <t xml:space="preserve">I.S.I. mark Rigid P.V.C. conduit </t>
  </si>
  <si>
    <t>LG/ Samsung / Sony</t>
  </si>
  <si>
    <t xml:space="preserve">40" LED Monitor, Display Resolution : Full HD </t>
  </si>
  <si>
    <t>WD/ SEAGATE/ Honey well</t>
  </si>
  <si>
    <t xml:space="preserve"> Hard disk</t>
  </si>
  <si>
    <t>MOLEX/ DLINK/COMSCOPE</t>
  </si>
  <si>
    <t>UTP networking Cat-6 cable</t>
  </si>
  <si>
    <t>CISCO/ D-LINK/ ALLIED TELESIS</t>
  </si>
  <si>
    <t>POE layer 2 Switch</t>
  </si>
  <si>
    <t>Bosch / Panasonic/ Sony/ Honey well</t>
  </si>
  <si>
    <t>Network Video Recorder</t>
  </si>
  <si>
    <t>IP PTZ Camera</t>
  </si>
  <si>
    <t>IP IR Fixed Dome Camera</t>
  </si>
  <si>
    <t xml:space="preserve"> IP IR Box/Bullet Camera</t>
  </si>
  <si>
    <t>CCTV</t>
  </si>
  <si>
    <t>Panasonic/AKG</t>
  </si>
  <si>
    <t>Conduit</t>
  </si>
  <si>
    <t xml:space="preserve">Legrand, d-link, amps, polycab, </t>
  </si>
  <si>
    <t>Telephone/data wiring accessories</t>
  </si>
  <si>
    <t>Legrand, d-link, amps, polycab</t>
  </si>
  <si>
    <t>Cat 6 UTP wire</t>
  </si>
  <si>
    <t>HCL/ Rittal / President / Valrack / Legrand / Digilink</t>
  </si>
  <si>
    <t>Rack for patch panel &amp; switches</t>
  </si>
  <si>
    <t>AVAYA/ Siemens / Dlink / DigiSol / Legrand</t>
  </si>
  <si>
    <t>Patch Panel</t>
  </si>
  <si>
    <t>Sony / Bosch / AVAYA/ Cisco/ Dlink / DigiSol</t>
  </si>
  <si>
    <t>Ethernet switch</t>
  </si>
  <si>
    <t>Connect well/ Elmex / Technoplast</t>
  </si>
  <si>
    <t>Terminal Blocks</t>
  </si>
  <si>
    <t>ITL or any equivalent</t>
  </si>
  <si>
    <t>Telephone Tag Box</t>
  </si>
  <si>
    <t>Panasonic/ Systimax/Avaya / Beetel</t>
  </si>
  <si>
    <t>Telephone Instrument</t>
  </si>
  <si>
    <t>Panasonic/ Systimax/ Avaya / NEC / LG Aria / Siemens / Alcatel</t>
  </si>
  <si>
    <t>EPABX</t>
  </si>
  <si>
    <t>Legrand / Dlink/ Digisol / Schneider / Avaya/ Systemec / Finolex /</t>
  </si>
  <si>
    <t>Network cable</t>
  </si>
  <si>
    <t>Polycab/ Finolex / RR /RPG / L&amp;T</t>
  </si>
  <si>
    <t>Television Coaxial Cable</t>
  </si>
  <si>
    <t>L&amp;T / Polycab/ Finolex/ D-link or equivalent</t>
  </si>
  <si>
    <t>Telephone Wire / Cables</t>
  </si>
  <si>
    <t>Legrand/L&amp;T/systimax or Equivalent</t>
  </si>
  <si>
    <t xml:space="preserve">Telephone/ TV/ Network poert (modular)- </t>
  </si>
  <si>
    <t>UTP Patch cord</t>
  </si>
  <si>
    <t>24 port Patch Panel</t>
  </si>
  <si>
    <t>Siemens.</t>
  </si>
  <si>
    <t>BMS system</t>
  </si>
  <si>
    <t>Siemens, Legrand</t>
  </si>
  <si>
    <t>Occupancy Sensor / Day Light Sensor</t>
  </si>
  <si>
    <t>Areva/ Minilec / Alan</t>
  </si>
  <si>
    <t>Annunciator</t>
  </si>
  <si>
    <t>Jindal / GES / Muskaan</t>
  </si>
  <si>
    <t>Automatic Voltage Corrector</t>
  </si>
  <si>
    <t>ITL or any equivalent approved make</t>
  </si>
  <si>
    <t>BPL / Tata / Siemens /Avaya / Beetel</t>
  </si>
  <si>
    <t>Digisol / Schneider / Avaya/ Systemec / Finolex / Legrand / Dlink</t>
  </si>
  <si>
    <t>Finolex / Tata (Lucent) / ITL / Skytone / Gemscab / Delton / National / L&amp;T / Polycab</t>
  </si>
  <si>
    <t>ELV</t>
  </si>
  <si>
    <t>Philips / Crompton /Bajaj / Wipro / LT/ Sudhir</t>
  </si>
  <si>
    <t>Fixture</t>
  </si>
  <si>
    <t>Crompton / Bajaj / Anchor / Orient / Usha / Khaitan</t>
  </si>
  <si>
    <t>Exhaust / Pedestal Fan</t>
  </si>
  <si>
    <t>Crompton / Havells/  Bajaj / Anchor / Orient / Usha /  Khaitan</t>
  </si>
  <si>
    <t>Ceiling fans</t>
  </si>
  <si>
    <t>Notifier/Edwards/Simplex/Apollo</t>
  </si>
  <si>
    <t>Devices &amp; Modules (UL / FM / LPCB Approved)</t>
  </si>
  <si>
    <t xml:space="preserve">Siemens/ ABB/ Crompton/ </t>
  </si>
  <si>
    <t>Motor / Motor Used in Air wahser</t>
  </si>
  <si>
    <t>Push Buttons</t>
  </si>
  <si>
    <t>Signal Lamps</t>
  </si>
  <si>
    <t>Indicating Meters</t>
  </si>
  <si>
    <t>Thermometers</t>
  </si>
  <si>
    <t>MK/ Clipsal / Henzel / Hunter / Sintex / National</t>
  </si>
  <si>
    <t>Outdoor Boxes</t>
  </si>
  <si>
    <r>
      <t>MK /Legrand/MDS</t>
    </r>
    <r>
      <rPr>
        <sz val="11"/>
        <color indexed="8"/>
        <rFont val="Calibri"/>
        <family val="2"/>
        <scheme val="minor"/>
      </rPr>
      <t xml:space="preserve"> (To match with the switch / sockets)</t>
    </r>
  </si>
  <si>
    <t>Fan Regulator</t>
  </si>
  <si>
    <t xml:space="preserve">L&amp;T/ Legrand / Indoasian/ Anchor ( Wood/Roma ) / MK (Wrapround) / Crabtree (Anthena) </t>
  </si>
  <si>
    <t xml:space="preserve">Switches / Sockets / TV, Telephone Socket, etc. (modular)- </t>
  </si>
  <si>
    <t>Bajaj / Transrail</t>
  </si>
  <si>
    <t xml:space="preserve">High mast </t>
  </si>
  <si>
    <t>Bajaj / Aster / KL Industries</t>
  </si>
  <si>
    <t>GI Octagonal Poles</t>
  </si>
  <si>
    <t>Zenith / Tata / Jindal</t>
  </si>
  <si>
    <t>GI pipes</t>
  </si>
  <si>
    <t>Precision / Avonplast / AKG /  Modi / Polycab</t>
  </si>
  <si>
    <t>PVC pipes and accessories</t>
  </si>
  <si>
    <t xml:space="preserve">Indiana/ Legrand/ MK/ Globe / Rico Steel </t>
  </si>
  <si>
    <t>Cable Tray &amp; Race Ways (Factory Fabricated)&amp; JB</t>
  </si>
  <si>
    <t>Dowels / Bracco / Comet</t>
  </si>
  <si>
    <t>Lugs</t>
  </si>
  <si>
    <t xml:space="preserve">Polycab /  KEI / RR /Finolex / Gloster </t>
  </si>
  <si>
    <t>Copper multi-strand wires</t>
  </si>
  <si>
    <t>Raychem / M Seal</t>
  </si>
  <si>
    <t>Cable Jointing</t>
  </si>
  <si>
    <t>Cable Glands- Double Compression</t>
  </si>
  <si>
    <t>AFW / FR Tek / Ravin / Bontn / Tyco</t>
  </si>
  <si>
    <t>Fire survival cable</t>
  </si>
  <si>
    <t>Polycab/ RR/ KEI/havells/panasonic</t>
  </si>
  <si>
    <t>Cables &amp; Wires</t>
  </si>
  <si>
    <t>Polycab/ RR/ KEI/havells</t>
  </si>
  <si>
    <t>HT /LT  Cables</t>
  </si>
  <si>
    <t xml:space="preserve">Exide / Amaron / Panasonic </t>
  </si>
  <si>
    <t>Batteries</t>
  </si>
  <si>
    <t>Eaton/ Emerson/ Socomech</t>
  </si>
  <si>
    <t>UPS</t>
  </si>
  <si>
    <t>ABB/ Synergy / Indelec / Stormaster(LPI)/ JEF</t>
  </si>
  <si>
    <t>Lightning  Pro. System</t>
  </si>
  <si>
    <t>Siemens / L &amp; T / GE / Kaycee</t>
  </si>
  <si>
    <t>Rotary Switch / Selector Switch</t>
  </si>
  <si>
    <t>L&amp;T/ ABB/ C&amp; S</t>
  </si>
  <si>
    <t>Changeover Switch</t>
  </si>
  <si>
    <t>Elmeasure/ ABB/ L&amp;T/ Legrand/ Trinity/ Schnieder</t>
  </si>
  <si>
    <t>Ammeter / Voltmeter / Power factor meter / Frequency meter / Energy meter</t>
  </si>
  <si>
    <t>L&amp;T/ ABB /  Legrand/ Schneider/ Seimens / Crompton</t>
  </si>
  <si>
    <t>Timer</t>
  </si>
  <si>
    <t>Relays</t>
  </si>
  <si>
    <t>L &amp; T / ABB</t>
  </si>
  <si>
    <t>Contactor / Timer / Starter</t>
  </si>
  <si>
    <t xml:space="preserve">L &amp; T / GEC / Emercon / Alstom </t>
  </si>
  <si>
    <t>APFC Relay</t>
  </si>
  <si>
    <t>L &amp; T / Malde/ Epcos/ Trinity</t>
  </si>
  <si>
    <t>Capacitor</t>
  </si>
  <si>
    <t>HRC Fuses</t>
  </si>
  <si>
    <t>SFU / Fuse Switch Unit</t>
  </si>
  <si>
    <t>L&amp;T/ABB/Legrand.</t>
  </si>
  <si>
    <t>Surge Protection Device</t>
  </si>
  <si>
    <t>L&amp;T/ ABB /  Legrand/ Schneider/ Seimens</t>
  </si>
  <si>
    <t>MCB / ELCB / RCCB / ISOLATORS / MCCB /DISTRIBUTION BOARDS</t>
  </si>
  <si>
    <t>Air circuit Breaker</t>
  </si>
  <si>
    <t>Legrand,Schneider,Siemens</t>
  </si>
  <si>
    <t>D.B.</t>
  </si>
  <si>
    <t>ABB/ L&amp;T/ Seimens/ Schneider/ Legrand/ Rettal Urmi Technology/Kulaswaminee or  Vendors Shall be CPRI / ERDA Approved)</t>
  </si>
  <si>
    <t>LT panels</t>
  </si>
  <si>
    <t>Huphen</t>
  </si>
  <si>
    <t>HT Metering</t>
  </si>
  <si>
    <t xml:space="preserve"> L&amp;T/ Siemens/ AE / Indcoil / Kappa / Ricco / Pragati / Megavin </t>
  </si>
  <si>
    <t>CT’s / PT’s</t>
  </si>
  <si>
    <t>ABB / L&amp;T /Megavin/ Siemens / Schneider</t>
  </si>
  <si>
    <t>RMU with Cubicle</t>
  </si>
  <si>
    <t>VCB /HT Breaker Panel</t>
  </si>
  <si>
    <t>Volt amp/ ABB/ Kirloskar/ CG</t>
  </si>
  <si>
    <t>Transformer / CSS</t>
  </si>
  <si>
    <t>Approved Make</t>
  </si>
  <si>
    <t>Item Description</t>
  </si>
  <si>
    <t>Sr. No</t>
  </si>
  <si>
    <t>Approved Make List for Electrical / Instrument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</si>
</sst>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0;[Red]#,##0.00"/>
    <numFmt numFmtId="165" formatCode="0.00;[Red]0.00"/>
    <numFmt numFmtId="166" formatCode="0.0"/>
    <numFmt numFmtId="167" formatCode="_(* #,##0.00_);_(* \(#,##0.00\);_(* &quot;-&quot;??_);_(@_)"/>
    <numFmt numFmtId="168" formatCode="_(* #,##0_);_(* \(#,##0\);_(* &quot;-&quot;??_);_(@_)"/>
  </numFmts>
  <fonts count="31" x14ac:knownFonts="1">
    <font>
      <sz val="11"/>
      <color theme="1"/>
      <name val="Calibri"/>
      <family val="2"/>
      <scheme val="minor"/>
    </font>
    <font>
      <sz val="11"/>
      <color theme="1"/>
      <name val="Calibri"/>
      <family val="2"/>
      <scheme val="minor"/>
    </font>
    <font>
      <sz val="10"/>
      <color theme="1"/>
      <name val="Times New Roman"/>
      <family val="1"/>
    </font>
    <font>
      <sz val="11"/>
      <color theme="1"/>
      <name val="Times New Roman"/>
      <family val="1"/>
    </font>
    <font>
      <b/>
      <sz val="12"/>
      <name val="Times New Roman"/>
      <family val="1"/>
    </font>
    <font>
      <sz val="12"/>
      <color theme="1"/>
      <name val="Times New Roman"/>
      <family val="1"/>
    </font>
    <font>
      <b/>
      <sz val="14"/>
      <color theme="1"/>
      <name val="Times New Roman"/>
      <family val="1"/>
    </font>
    <font>
      <b/>
      <sz val="12"/>
      <color theme="1"/>
      <name val="Times New Roman"/>
      <family val="1"/>
    </font>
    <font>
      <b/>
      <sz val="10"/>
      <color theme="1"/>
      <name val="Times New Roman"/>
      <family val="1"/>
    </font>
    <font>
      <sz val="10"/>
      <name val="Times New Roman"/>
      <family val="1"/>
    </font>
    <font>
      <b/>
      <sz val="10"/>
      <name val="Times New Roman"/>
      <family val="1"/>
    </font>
    <font>
      <sz val="11"/>
      <name val="Calibri"/>
      <family val="2"/>
    </font>
    <font>
      <sz val="10"/>
      <color rgb="FF000000"/>
      <name val="Times New Roman"/>
      <family val="1"/>
    </font>
    <font>
      <sz val="10"/>
      <name val="Arial"/>
      <family val="2"/>
    </font>
    <font>
      <sz val="11"/>
      <color theme="1"/>
      <name val="Calibri"/>
      <family val="2"/>
    </font>
    <font>
      <b/>
      <sz val="11"/>
      <color rgb="FF000000"/>
      <name val="Calibri"/>
      <family val="2"/>
    </font>
    <font>
      <b/>
      <sz val="11"/>
      <name val="Calibri"/>
      <family val="2"/>
    </font>
    <font>
      <b/>
      <sz val="10"/>
      <color rgb="FF000000"/>
      <name val="Times New Roman"/>
      <family val="1"/>
    </font>
    <font>
      <sz val="10"/>
      <color rgb="FF00B0F0"/>
      <name val="Times New Roman"/>
      <family val="1"/>
    </font>
    <font>
      <sz val="11"/>
      <name val="Calibri Light"/>
      <family val="2"/>
    </font>
    <font>
      <sz val="12"/>
      <name val="Calibri Light"/>
      <family val="2"/>
    </font>
    <font>
      <sz val="10"/>
      <color rgb="FF454545"/>
      <name val="Times New Roman"/>
      <family val="1"/>
    </font>
    <font>
      <sz val="11"/>
      <color indexed="8"/>
      <name val="Calibri"/>
      <family val="2"/>
      <charset val="1"/>
    </font>
    <font>
      <sz val="10"/>
      <name val="MS Sans Serif"/>
      <family val="2"/>
      <charset val="1"/>
    </font>
    <font>
      <b/>
      <sz val="11"/>
      <color theme="1"/>
      <name val="Calibri"/>
      <family val="2"/>
      <scheme val="minor"/>
    </font>
    <font>
      <sz val="12"/>
      <name val="Arial"/>
      <family val="2"/>
    </font>
    <font>
      <sz val="11"/>
      <color rgb="FF000000"/>
      <name val="Calibri"/>
      <family val="2"/>
      <scheme val="minor"/>
    </font>
    <font>
      <b/>
      <sz val="11"/>
      <color rgb="FF000000"/>
      <name val="Calibri"/>
      <family val="2"/>
      <scheme val="minor"/>
    </font>
    <font>
      <sz val="11"/>
      <name val="Calibri"/>
      <family val="2"/>
      <scheme val="minor"/>
    </font>
    <font>
      <sz val="11"/>
      <color indexed="8"/>
      <name val="Calibri"/>
      <family val="2"/>
      <scheme val="minor"/>
    </font>
    <font>
      <b/>
      <sz val="14"/>
      <color theme="1"/>
      <name val="Calibri"/>
      <family val="2"/>
      <scheme val="minor"/>
    </font>
  </fonts>
  <fills count="22">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theme="0"/>
        <bgColor rgb="FF000000"/>
      </patternFill>
    </fill>
    <fill>
      <patternFill patternType="solid">
        <fgColor rgb="FFFF0000"/>
        <bgColor indexed="64"/>
      </patternFill>
    </fill>
    <fill>
      <patternFill patternType="solid">
        <fgColor rgb="FF8EA9DB"/>
        <bgColor rgb="FF000000"/>
      </patternFill>
    </fill>
    <fill>
      <patternFill patternType="solid">
        <fgColor rgb="FF00B0F0"/>
        <bgColor rgb="FF000000"/>
      </patternFill>
    </fill>
    <fill>
      <patternFill patternType="solid">
        <fgColor rgb="FF00B0F0"/>
        <bgColor indexed="64"/>
      </patternFill>
    </fill>
    <fill>
      <patternFill patternType="solid">
        <fgColor rgb="FFFCE4D6"/>
        <bgColor rgb="FF000000"/>
      </patternFill>
    </fill>
    <fill>
      <patternFill patternType="solid">
        <fgColor rgb="FFFFF2CC"/>
        <bgColor rgb="FF000000"/>
      </patternFill>
    </fill>
    <fill>
      <patternFill patternType="solid">
        <fgColor rgb="FFFFFF00"/>
        <bgColor rgb="FF000000"/>
      </patternFill>
    </fill>
    <fill>
      <patternFill patternType="solid">
        <fgColor rgb="FF92D050"/>
        <bgColor rgb="FF000000"/>
      </patternFill>
    </fill>
    <fill>
      <patternFill patternType="solid">
        <fgColor theme="0" tint="-0.499984740745262"/>
        <bgColor rgb="FF000000"/>
      </patternFill>
    </fill>
    <fill>
      <patternFill patternType="solid">
        <fgColor rgb="FFA9D08E"/>
        <bgColor rgb="FF000000"/>
      </patternFill>
    </fill>
    <fill>
      <patternFill patternType="solid">
        <fgColor theme="8"/>
        <bgColor indexed="64"/>
      </patternFill>
    </fill>
    <fill>
      <patternFill patternType="solid">
        <fgColor theme="4" tint="0.59999389629810485"/>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0" fontId="13" fillId="0" borderId="0"/>
    <xf numFmtId="0" fontId="13" fillId="0" borderId="0"/>
    <xf numFmtId="0" fontId="1" fillId="0" borderId="0"/>
    <xf numFmtId="167"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0" borderId="0"/>
    <xf numFmtId="0" fontId="13" fillId="0" borderId="0"/>
    <xf numFmtId="0" fontId="23" fillId="0" borderId="0"/>
    <xf numFmtId="0" fontId="13" fillId="0" borderId="0"/>
  </cellStyleXfs>
  <cellXfs count="165">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shrinkToFit="1"/>
    </xf>
    <xf numFmtId="0" fontId="3" fillId="0" borderId="0" xfId="0" applyFont="1" applyAlignment="1">
      <alignment vertical="center" wrapText="1"/>
    </xf>
    <xf numFmtId="0" fontId="3" fillId="0" borderId="0" xfId="0" applyFont="1" applyAlignment="1">
      <alignment vertical="center"/>
    </xf>
    <xf numFmtId="43" fontId="3" fillId="0" borderId="0" xfId="1" applyFon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vertical="center" wrapText="1" shrinkToFit="1"/>
    </xf>
    <xf numFmtId="0" fontId="3" fillId="0" borderId="2" xfId="0" applyFont="1" applyBorder="1" applyAlignment="1">
      <alignment vertical="center"/>
    </xf>
    <xf numFmtId="43" fontId="3" fillId="0" borderId="2" xfId="1" applyFont="1" applyBorder="1" applyAlignment="1">
      <alignment vertical="center" wrapText="1"/>
    </xf>
    <xf numFmtId="0" fontId="3" fillId="0" borderId="3" xfId="0" applyFont="1" applyBorder="1" applyAlignment="1">
      <alignment vertical="center" wrapText="1"/>
    </xf>
    <xf numFmtId="0" fontId="2" fillId="0" borderId="4" xfId="0" applyFont="1" applyBorder="1" applyAlignment="1">
      <alignment horizontal="center" vertical="center" wrapText="1"/>
    </xf>
    <xf numFmtId="0" fontId="5" fillId="0" borderId="0" xfId="0" applyFont="1" applyAlignment="1">
      <alignment vertical="center" wrapText="1"/>
    </xf>
    <xf numFmtId="43" fontId="3" fillId="0" borderId="0" xfId="1" applyFont="1" applyBorder="1" applyAlignment="1">
      <alignment vertical="center" wrapText="1"/>
    </xf>
    <xf numFmtId="0" fontId="3" fillId="0" borderId="5" xfId="0" applyFont="1" applyBorder="1" applyAlignment="1">
      <alignment vertical="center" wrapText="1"/>
    </xf>
    <xf numFmtId="0" fontId="5" fillId="0" borderId="0" xfId="0" applyFont="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7" xfId="0" applyFont="1" applyBorder="1" applyAlignment="1">
      <alignment vertical="center" wrapText="1"/>
    </xf>
    <xf numFmtId="0" fontId="2" fillId="0" borderId="7" xfId="0" applyFont="1" applyBorder="1" applyAlignment="1">
      <alignment vertical="center" wrapText="1" shrinkToFit="1"/>
    </xf>
    <xf numFmtId="0" fontId="3" fillId="0" borderId="7" xfId="0" applyFont="1" applyBorder="1" applyAlignment="1">
      <alignment vertical="center"/>
    </xf>
    <xf numFmtId="43" fontId="3" fillId="0" borderId="7" xfId="1" applyFont="1" applyBorder="1" applyAlignment="1">
      <alignment vertical="center" wrapText="1"/>
    </xf>
    <xf numFmtId="43" fontId="7" fillId="0" borderId="9" xfId="1" applyFont="1" applyFill="1" applyBorder="1" applyAlignment="1">
      <alignment horizontal="center" vertical="center" wrapText="1"/>
    </xf>
    <xf numFmtId="164" fontId="7" fillId="0" borderId="9" xfId="1" applyNumberFormat="1" applyFont="1" applyFill="1" applyBorder="1" applyAlignment="1">
      <alignment vertical="center" wrapText="1"/>
    </xf>
    <xf numFmtId="43" fontId="7" fillId="0" borderId="9" xfId="1" applyFont="1" applyFill="1" applyBorder="1" applyAlignment="1">
      <alignment vertical="center" wrapText="1"/>
    </xf>
    <xf numFmtId="43" fontId="7" fillId="0" borderId="10" xfId="1" applyFont="1" applyFill="1" applyBorder="1" applyAlignment="1">
      <alignment vertical="center" wrapText="1"/>
    </xf>
    <xf numFmtId="0" fontId="3" fillId="0" borderId="11" xfId="0" applyFont="1" applyBorder="1" applyAlignment="1">
      <alignment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shrinkToFit="1"/>
    </xf>
    <xf numFmtId="0" fontId="4" fillId="2" borderId="12" xfId="0" applyFont="1" applyFill="1" applyBorder="1" applyAlignment="1">
      <alignment horizontal="center" vertical="center" wrapText="1"/>
    </xf>
    <xf numFmtId="43" fontId="4" fillId="2" borderId="12" xfId="1" applyFont="1" applyFill="1" applyBorder="1" applyAlignment="1">
      <alignment horizontal="center" vertical="center" wrapText="1"/>
    </xf>
    <xf numFmtId="0" fontId="7" fillId="3" borderId="13" xfId="0" applyFont="1" applyFill="1" applyBorder="1" applyAlignment="1">
      <alignment horizontal="center" vertical="center" wrapText="1"/>
    </xf>
    <xf numFmtId="0" fontId="9" fillId="0" borderId="13" xfId="0" applyFont="1" applyBorder="1" applyAlignment="1">
      <alignment horizontal="center" vertical="center" wrapText="1"/>
    </xf>
    <xf numFmtId="43" fontId="9" fillId="0" borderId="13" xfId="1" applyFont="1" applyFill="1" applyBorder="1" applyAlignment="1">
      <alignment horizontal="center" vertical="center" wrapText="1"/>
    </xf>
    <xf numFmtId="0" fontId="3" fillId="0" borderId="13" xfId="0" applyFont="1" applyBorder="1" applyAlignment="1">
      <alignment vertical="center" wrapText="1"/>
    </xf>
    <xf numFmtId="3" fontId="9" fillId="0" borderId="13" xfId="0" applyNumberFormat="1" applyFont="1" applyBorder="1" applyAlignment="1">
      <alignment horizontal="center" vertical="center"/>
    </xf>
    <xf numFmtId="0" fontId="7" fillId="5" borderId="13" xfId="0" applyFont="1" applyFill="1" applyBorder="1" applyAlignment="1">
      <alignment vertical="center" wrapText="1"/>
    </xf>
    <xf numFmtId="0" fontId="7" fillId="5" borderId="13" xfId="0" applyFont="1" applyFill="1" applyBorder="1" applyAlignment="1">
      <alignment horizontal="center" vertical="center" wrapText="1"/>
    </xf>
    <xf numFmtId="0" fontId="2" fillId="0" borderId="13" xfId="0" applyFont="1" applyBorder="1" applyAlignment="1">
      <alignment vertical="center" wrapText="1"/>
    </xf>
    <xf numFmtId="0" fontId="9" fillId="4" borderId="13" xfId="0" applyFont="1" applyFill="1" applyBorder="1" applyAlignment="1">
      <alignment horizontal="justify" vertical="center" wrapText="1"/>
    </xf>
    <xf numFmtId="1" fontId="9" fillId="0" borderId="13" xfId="0" applyNumberFormat="1" applyFont="1" applyBorder="1" applyAlignment="1">
      <alignment horizontal="center" vertical="center"/>
    </xf>
    <xf numFmtId="3" fontId="10" fillId="7" borderId="13" xfId="0" applyNumberFormat="1" applyFont="1" applyFill="1" applyBorder="1" applyAlignment="1">
      <alignment horizontal="center" vertical="center"/>
    </xf>
    <xf numFmtId="1" fontId="9" fillId="4" borderId="13" xfId="0" applyNumberFormat="1" applyFont="1" applyFill="1" applyBorder="1" applyAlignment="1">
      <alignment horizontal="center" vertical="center"/>
    </xf>
    <xf numFmtId="0" fontId="7" fillId="5" borderId="13" xfId="0" applyFont="1" applyFill="1" applyBorder="1" applyAlignment="1">
      <alignment vertical="center"/>
    </xf>
    <xf numFmtId="0" fontId="8" fillId="5" borderId="13" xfId="0" applyFont="1" applyFill="1" applyBorder="1" applyAlignment="1">
      <alignment vertical="center" wrapText="1"/>
    </xf>
    <xf numFmtId="0" fontId="8" fillId="5" borderId="13" xfId="0" applyFont="1" applyFill="1" applyBorder="1" applyAlignment="1">
      <alignment vertical="center"/>
    </xf>
    <xf numFmtId="3" fontId="8" fillId="5" borderId="13" xfId="0" applyNumberFormat="1" applyFont="1" applyFill="1" applyBorder="1" applyAlignment="1">
      <alignment vertical="center"/>
    </xf>
    <xf numFmtId="43" fontId="8" fillId="5" borderId="13" xfId="1" applyFont="1" applyFill="1" applyBorder="1" applyAlignment="1">
      <alignment vertical="center" wrapText="1"/>
    </xf>
    <xf numFmtId="0" fontId="9" fillId="4" borderId="13" xfId="0" applyFont="1" applyFill="1" applyBorder="1" applyAlignment="1">
      <alignment horizontal="center" vertical="center" wrapText="1"/>
    </xf>
    <xf numFmtId="3" fontId="7" fillId="5" borderId="13" xfId="0" applyNumberFormat="1" applyFont="1" applyFill="1" applyBorder="1" applyAlignment="1">
      <alignment vertical="center"/>
    </xf>
    <xf numFmtId="43" fontId="7" fillId="5" borderId="13" xfId="1" applyFont="1" applyFill="1" applyBorder="1" applyAlignment="1">
      <alignment vertical="center" wrapText="1"/>
    </xf>
    <xf numFmtId="0" fontId="7" fillId="2" borderId="13" xfId="0" applyFont="1" applyFill="1" applyBorder="1" applyAlignment="1">
      <alignment horizontal="center" vertical="center" wrapText="1" shrinkToFit="1"/>
    </xf>
    <xf numFmtId="0" fontId="7" fillId="2" borderId="13" xfId="0" applyFont="1" applyFill="1" applyBorder="1" applyAlignment="1">
      <alignment horizontal="left" vertical="center" wrapText="1" shrinkToFit="1"/>
    </xf>
    <xf numFmtId="3" fontId="7" fillId="2" borderId="13" xfId="0" applyNumberFormat="1" applyFont="1" applyFill="1" applyBorder="1" applyAlignment="1">
      <alignment horizontal="center" vertical="center" wrapText="1" shrinkToFit="1"/>
    </xf>
    <xf numFmtId="43" fontId="7" fillId="2" borderId="13" xfId="1" applyFont="1" applyFill="1" applyBorder="1" applyAlignment="1">
      <alignment horizontal="center" vertical="center" wrapText="1" shrinkToFit="1"/>
    </xf>
    <xf numFmtId="0" fontId="7" fillId="3" borderId="13" xfId="0" applyFont="1" applyFill="1" applyBorder="1" applyAlignment="1">
      <alignment horizontal="left" vertical="center"/>
    </xf>
    <xf numFmtId="0" fontId="8" fillId="3" borderId="13" xfId="0" applyFont="1" applyFill="1" applyBorder="1" applyAlignment="1">
      <alignment horizontal="center" vertical="center" wrapText="1"/>
    </xf>
    <xf numFmtId="0" fontId="8" fillId="3" borderId="13" xfId="0" applyFont="1" applyFill="1" applyBorder="1" applyAlignment="1">
      <alignment horizontal="center" vertical="center"/>
    </xf>
    <xf numFmtId="3" fontId="8" fillId="3" borderId="13" xfId="0" applyNumberFormat="1" applyFont="1" applyFill="1" applyBorder="1" applyAlignment="1">
      <alignment horizontal="center" vertical="center"/>
    </xf>
    <xf numFmtId="43" fontId="8" fillId="3" borderId="13" xfId="1"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4" borderId="13" xfId="0" applyFont="1" applyFill="1" applyBorder="1" applyAlignment="1">
      <alignment horizontal="left" vertical="center" wrapText="1"/>
    </xf>
    <xf numFmtId="0" fontId="9" fillId="0" borderId="13" xfId="0" applyFont="1" applyBorder="1" applyAlignment="1">
      <alignment horizontal="left" vertical="center" wrapText="1"/>
    </xf>
    <xf numFmtId="0" fontId="2" fillId="0" borderId="13" xfId="0" applyFont="1" applyBorder="1" applyAlignment="1">
      <alignment horizontal="left" vertical="center" wrapText="1"/>
    </xf>
    <xf numFmtId="0" fontId="9" fillId="0" borderId="13" xfId="0" applyFont="1" applyBorder="1" applyAlignment="1">
      <alignment vertical="center" wrapText="1"/>
    </xf>
    <xf numFmtId="0" fontId="9" fillId="0" borderId="13" xfId="2" applyFont="1" applyBorder="1" applyAlignment="1">
      <alignment horizontal="center" vertical="center" wrapText="1"/>
    </xf>
    <xf numFmtId="0" fontId="9" fillId="9" borderId="13" xfId="0" applyFont="1" applyFill="1" applyBorder="1" applyAlignment="1">
      <alignment vertical="center" wrapText="1"/>
    </xf>
    <xf numFmtId="0" fontId="17" fillId="0" borderId="13" xfId="0" applyFont="1" applyBorder="1" applyAlignment="1">
      <alignment horizontal="center" vertical="center" wrapText="1"/>
    </xf>
    <xf numFmtId="2" fontId="15" fillId="11" borderId="16" xfId="0" applyNumberFormat="1" applyFont="1" applyFill="1" applyBorder="1" applyAlignment="1">
      <alignment horizontal="center" vertical="center"/>
    </xf>
    <xf numFmtId="0" fontId="15" fillId="11" borderId="13" xfId="0" applyFont="1" applyFill="1" applyBorder="1" applyAlignment="1">
      <alignment horizontal="center" vertical="center"/>
    </xf>
    <xf numFmtId="0" fontId="15" fillId="11" borderId="13" xfId="0" applyFont="1" applyFill="1" applyBorder="1" applyAlignment="1">
      <alignment vertical="center"/>
    </xf>
    <xf numFmtId="0" fontId="15" fillId="11" borderId="13" xfId="0" applyFont="1" applyFill="1" applyBorder="1" applyAlignment="1">
      <alignment vertical="center" wrapText="1" shrinkToFit="1"/>
    </xf>
    <xf numFmtId="165" fontId="9" fillId="0" borderId="13" xfId="0" applyNumberFormat="1" applyFont="1" applyBorder="1" applyAlignment="1">
      <alignment horizontal="center" vertical="center" wrapText="1"/>
    </xf>
    <xf numFmtId="0" fontId="16" fillId="12" borderId="13" xfId="0" applyFont="1" applyFill="1" applyBorder="1" applyAlignment="1">
      <alignment horizontal="left" vertical="center" wrapText="1"/>
    </xf>
    <xf numFmtId="0" fontId="11" fillId="12" borderId="13" xfId="0" applyFont="1" applyFill="1" applyBorder="1" applyAlignment="1">
      <alignment vertical="center" wrapText="1"/>
    </xf>
    <xf numFmtId="2" fontId="15" fillId="13" borderId="14" xfId="0" applyNumberFormat="1" applyFont="1" applyFill="1" applyBorder="1" applyAlignment="1">
      <alignment horizontal="center" vertical="center"/>
    </xf>
    <xf numFmtId="0" fontId="15" fillId="13" borderId="15" xfId="0" applyFont="1" applyFill="1" applyBorder="1" applyAlignment="1">
      <alignment horizontal="center" vertical="center"/>
    </xf>
    <xf numFmtId="0" fontId="15" fillId="13" borderId="13" xfId="0" applyFont="1" applyFill="1" applyBorder="1" applyAlignment="1">
      <alignment vertical="center"/>
    </xf>
    <xf numFmtId="0" fontId="15" fillId="13" borderId="13" xfId="0" applyFont="1" applyFill="1" applyBorder="1" applyAlignment="1">
      <alignment vertical="center" wrapText="1" shrinkToFit="1"/>
    </xf>
    <xf numFmtId="0" fontId="9" fillId="9" borderId="13" xfId="0" applyFont="1" applyFill="1" applyBorder="1" applyAlignment="1">
      <alignment horizontal="center" vertical="center" wrapText="1"/>
    </xf>
    <xf numFmtId="0" fontId="9" fillId="4" borderId="13" xfId="0" applyFont="1" applyFill="1" applyBorder="1" applyAlignment="1">
      <alignment vertical="center" wrapText="1"/>
    </xf>
    <xf numFmtId="0" fontId="4" fillId="11" borderId="13" xfId="0" applyFont="1" applyFill="1" applyBorder="1" applyAlignment="1">
      <alignment vertical="center" wrapText="1"/>
    </xf>
    <xf numFmtId="0" fontId="7" fillId="3" borderId="13" xfId="0" applyFont="1" applyFill="1" applyBorder="1" applyAlignment="1">
      <alignment horizontal="center" vertical="center"/>
    </xf>
    <xf numFmtId="3" fontId="7" fillId="3" borderId="13" xfId="0" applyNumberFormat="1" applyFont="1" applyFill="1" applyBorder="1" applyAlignment="1">
      <alignment horizontal="center" vertical="center"/>
    </xf>
    <xf numFmtId="43" fontId="7" fillId="3" borderId="13" xfId="1" applyFont="1" applyFill="1" applyBorder="1" applyAlignment="1">
      <alignment horizontal="center" vertical="center" wrapText="1"/>
    </xf>
    <xf numFmtId="0" fontId="17" fillId="9" borderId="13" xfId="3" applyFont="1" applyFill="1" applyBorder="1" applyAlignment="1">
      <alignment horizontal="left" vertical="center" wrapText="1"/>
    </xf>
    <xf numFmtId="0" fontId="9" fillId="0" borderId="13" xfId="3" applyFont="1" applyBorder="1" applyAlignment="1">
      <alignment horizontal="center" vertical="center" wrapText="1"/>
    </xf>
    <xf numFmtId="0" fontId="14" fillId="14" borderId="12" xfId="3" applyFont="1" applyFill="1" applyBorder="1" applyAlignment="1">
      <alignment horizontal="center" vertical="center" wrapText="1"/>
    </xf>
    <xf numFmtId="0" fontId="14" fillId="15" borderId="12" xfId="3" applyFont="1" applyFill="1" applyBorder="1" applyAlignment="1">
      <alignment horizontal="center" vertical="center" wrapText="1"/>
    </xf>
    <xf numFmtId="0" fontId="11" fillId="0" borderId="13" xfId="0" applyFont="1" applyBorder="1" applyAlignment="1">
      <alignment vertical="center" wrapText="1"/>
    </xf>
    <xf numFmtId="0" fontId="11" fillId="0" borderId="13" xfId="3" applyFont="1" applyBorder="1" applyAlignment="1">
      <alignment horizontal="center" vertical="center" wrapText="1"/>
    </xf>
    <xf numFmtId="0" fontId="14" fillId="15" borderId="13" xfId="0" applyFont="1" applyFill="1" applyBorder="1" applyAlignment="1">
      <alignment vertical="center" wrapText="1"/>
    </xf>
    <xf numFmtId="0" fontId="11" fillId="15" borderId="12" xfId="3" applyFont="1" applyFill="1" applyBorder="1" applyAlignment="1">
      <alignment horizontal="center" vertical="center" wrapText="1"/>
    </xf>
    <xf numFmtId="0" fontId="14" fillId="14" borderId="13" xfId="0" applyFont="1" applyFill="1" applyBorder="1" applyAlignment="1">
      <alignment vertical="center" wrapText="1"/>
    </xf>
    <xf numFmtId="0" fontId="11" fillId="14" borderId="12" xfId="3" applyFont="1" applyFill="1" applyBorder="1" applyAlignment="1">
      <alignment horizontal="center" vertical="center" wrapText="1"/>
    </xf>
    <xf numFmtId="0" fontId="19" fillId="16" borderId="13" xfId="3" applyFont="1" applyFill="1" applyBorder="1" applyAlignment="1">
      <alignment horizontal="center" vertical="center" wrapText="1"/>
    </xf>
    <xf numFmtId="0" fontId="19" fillId="16" borderId="13" xfId="0" applyFont="1" applyFill="1" applyBorder="1" applyAlignment="1">
      <alignment horizontal="center" vertical="center"/>
    </xf>
    <xf numFmtId="0" fontId="9" fillId="9" borderId="13" xfId="0" applyFont="1" applyFill="1" applyBorder="1" applyAlignment="1">
      <alignment horizontal="left" vertical="center" wrapText="1"/>
    </xf>
    <xf numFmtId="0" fontId="20" fillId="15" borderId="13" xfId="0" applyFont="1" applyFill="1" applyBorder="1" applyAlignment="1">
      <alignment horizontal="center" vertical="center" wrapText="1"/>
    </xf>
    <xf numFmtId="0" fontId="9" fillId="6" borderId="13" xfId="0" applyFont="1" applyFill="1" applyBorder="1" applyAlignment="1">
      <alignment vertical="center" wrapText="1"/>
    </xf>
    <xf numFmtId="0" fontId="10" fillId="4" borderId="13" xfId="0" applyFont="1" applyFill="1" applyBorder="1" applyAlignment="1">
      <alignment horizontal="center" vertical="center" wrapText="1"/>
    </xf>
    <xf numFmtId="0" fontId="10" fillId="10" borderId="13" xfId="3" applyFont="1" applyFill="1" applyBorder="1" applyAlignment="1">
      <alignment horizontal="center" vertical="center" wrapText="1"/>
    </xf>
    <xf numFmtId="0" fontId="19" fillId="12" borderId="13" xfId="3" applyFont="1" applyFill="1" applyBorder="1" applyAlignment="1">
      <alignment horizontal="center" vertical="center" wrapText="1"/>
    </xf>
    <xf numFmtId="1" fontId="9" fillId="0" borderId="18" xfId="0" applyNumberFormat="1" applyFont="1" applyBorder="1" applyAlignment="1">
      <alignment horizontal="center" vertical="center"/>
    </xf>
    <xf numFmtId="0" fontId="17" fillId="8" borderId="13" xfId="0" applyFont="1" applyFill="1" applyBorder="1" applyAlignment="1">
      <alignment horizontal="center" vertical="center" wrapText="1"/>
    </xf>
    <xf numFmtId="0" fontId="10" fillId="17" borderId="13"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17" borderId="13" xfId="0" applyFont="1" applyFill="1" applyBorder="1" applyAlignment="1">
      <alignment horizontal="left" vertical="center" wrapText="1"/>
    </xf>
    <xf numFmtId="0" fontId="2" fillId="8" borderId="13" xfId="3" applyFont="1" applyFill="1" applyBorder="1" applyAlignment="1">
      <alignment horizontal="center" vertical="center" wrapText="1"/>
    </xf>
    <xf numFmtId="0" fontId="9" fillId="17" borderId="18" xfId="0" applyFont="1" applyFill="1" applyBorder="1" applyAlignment="1">
      <alignment horizontal="left" vertical="center" wrapText="1"/>
    </xf>
    <xf numFmtId="3" fontId="9" fillId="17" borderId="13" xfId="0" applyNumberFormat="1" applyFont="1" applyFill="1" applyBorder="1" applyAlignment="1">
      <alignment horizontal="left" vertical="center" wrapText="1"/>
    </xf>
    <xf numFmtId="43" fontId="9" fillId="8" borderId="13" xfId="1" applyFont="1" applyFill="1" applyBorder="1" applyAlignment="1">
      <alignment horizontal="center" vertical="center" wrapText="1"/>
    </xf>
    <xf numFmtId="0" fontId="9" fillId="17" borderId="13" xfId="0" applyFont="1" applyFill="1" applyBorder="1" applyAlignment="1">
      <alignment horizontal="left" vertical="center" wrapText="1"/>
    </xf>
    <xf numFmtId="166" fontId="9" fillId="17" borderId="18" xfId="0" applyNumberFormat="1" applyFont="1" applyFill="1" applyBorder="1" applyAlignment="1">
      <alignment horizontal="center" vertical="center" wrapText="1"/>
    </xf>
    <xf numFmtId="3" fontId="10" fillId="18" borderId="13" xfId="0" applyNumberFormat="1" applyFont="1" applyFill="1" applyBorder="1" applyAlignment="1">
      <alignment horizontal="center" vertical="center" wrapText="1"/>
    </xf>
    <xf numFmtId="1" fontId="9" fillId="17" borderId="18" xfId="0" applyNumberFormat="1" applyFont="1" applyFill="1" applyBorder="1" applyAlignment="1">
      <alignment horizontal="center" vertical="center" wrapText="1"/>
    </xf>
    <xf numFmtId="0" fontId="9" fillId="17" borderId="18" xfId="0" applyFont="1" applyFill="1" applyBorder="1" applyAlignment="1">
      <alignment horizontal="center" vertical="center" wrapText="1"/>
    </xf>
    <xf numFmtId="3" fontId="9" fillId="17" borderId="13" xfId="0" applyNumberFormat="1" applyFont="1" applyFill="1" applyBorder="1" applyAlignment="1">
      <alignment horizontal="center" vertical="center" wrapText="1"/>
    </xf>
    <xf numFmtId="0" fontId="12" fillId="0" borderId="13" xfId="0" applyFont="1" applyBorder="1" applyAlignment="1">
      <alignment horizontal="center" vertical="center" wrapText="1"/>
    </xf>
    <xf numFmtId="2" fontId="17" fillId="0" borderId="13" xfId="0" applyNumberFormat="1" applyFont="1" applyBorder="1" applyAlignment="1">
      <alignment horizontal="center" vertical="center" wrapText="1"/>
    </xf>
    <xf numFmtId="0" fontId="11" fillId="13" borderId="13" xfId="0" applyFont="1" applyFill="1" applyBorder="1" applyAlignment="1">
      <alignment vertical="center" wrapText="1"/>
    </xf>
    <xf numFmtId="0" fontId="14" fillId="13" borderId="13" xfId="3" applyFont="1" applyFill="1" applyBorder="1" applyAlignment="1">
      <alignment horizontal="center" vertical="center" wrapText="1"/>
    </xf>
    <xf numFmtId="0" fontId="11" fillId="12" borderId="13" xfId="3" applyFont="1" applyFill="1" applyBorder="1" applyAlignment="1">
      <alignment horizontal="center" vertical="center" wrapText="1"/>
    </xf>
    <xf numFmtId="0" fontId="11" fillId="15" borderId="13" xfId="0" applyFont="1" applyFill="1" applyBorder="1" applyAlignment="1">
      <alignment vertical="center" wrapText="1"/>
    </xf>
    <xf numFmtId="0" fontId="11" fillId="15" borderId="13" xfId="3" applyFont="1" applyFill="1" applyBorder="1" applyAlignment="1">
      <alignment horizontal="center" vertical="center" wrapText="1"/>
    </xf>
    <xf numFmtId="0" fontId="11" fillId="19" borderId="13" xfId="0" applyFont="1" applyFill="1" applyBorder="1" applyAlignment="1">
      <alignment vertical="center" wrapText="1"/>
    </xf>
    <xf numFmtId="0" fontId="11" fillId="19" borderId="13" xfId="3" applyFont="1" applyFill="1" applyBorder="1" applyAlignment="1">
      <alignment horizontal="center" vertical="center" wrapText="1"/>
    </xf>
    <xf numFmtId="0" fontId="2" fillId="0" borderId="13" xfId="4" applyFont="1" applyBorder="1" applyAlignment="1">
      <alignment horizontal="left" vertical="center" wrapText="1"/>
    </xf>
    <xf numFmtId="168" fontId="9" fillId="0" borderId="13" xfId="5" applyNumberFormat="1" applyFont="1" applyFill="1" applyBorder="1" applyAlignment="1">
      <alignment horizontal="center" vertical="center" wrapText="1"/>
    </xf>
    <xf numFmtId="0" fontId="12" fillId="0" borderId="13" xfId="4" applyFont="1" applyBorder="1" applyAlignment="1">
      <alignment horizontal="left" vertical="center" wrapText="1"/>
    </xf>
    <xf numFmtId="0" fontId="9" fillId="4" borderId="13" xfId="3" applyFont="1" applyFill="1" applyBorder="1" applyAlignment="1">
      <alignment horizontal="left" vertical="center" wrapText="1"/>
    </xf>
    <xf numFmtId="0" fontId="12" fillId="4" borderId="13" xfId="0" applyFont="1" applyFill="1" applyBorder="1" applyAlignment="1">
      <alignment horizontal="center" vertical="center" wrapText="1"/>
    </xf>
    <xf numFmtId="0" fontId="21" fillId="0" borderId="13" xfId="0" applyFont="1" applyBorder="1" applyAlignment="1">
      <alignment vertical="center" wrapText="1"/>
    </xf>
    <xf numFmtId="0" fontId="3" fillId="0" borderId="0" xfId="0" applyFont="1" applyAlignment="1">
      <alignment horizontal="center" vertical="center" wrapText="1"/>
    </xf>
    <xf numFmtId="0" fontId="25" fillId="0" borderId="0" xfId="3" applyFont="1"/>
    <xf numFmtId="0" fontId="1" fillId="0" borderId="13" xfId="3" applyFont="1" applyBorder="1" applyAlignment="1">
      <alignment horizontal="left" vertical="center" wrapText="1"/>
    </xf>
    <xf numFmtId="0" fontId="1" fillId="0" borderId="13" xfId="3" applyFont="1" applyBorder="1" applyAlignment="1">
      <alignment horizontal="center" vertical="center" wrapText="1"/>
    </xf>
    <xf numFmtId="0" fontId="26" fillId="0" borderId="13" xfId="3" applyFont="1" applyBorder="1" applyAlignment="1">
      <alignment horizontal="left" vertical="center" wrapText="1"/>
    </xf>
    <xf numFmtId="0" fontId="26" fillId="20" borderId="13" xfId="3" applyFont="1" applyFill="1" applyBorder="1" applyAlignment="1">
      <alignment horizontal="left" vertical="center" wrapText="1"/>
    </xf>
    <xf numFmtId="0" fontId="27" fillId="20" borderId="13" xfId="3" applyFont="1" applyFill="1" applyBorder="1" applyAlignment="1">
      <alignment horizontal="left" vertical="center" wrapText="1"/>
    </xf>
    <xf numFmtId="0" fontId="1" fillId="20" borderId="13" xfId="3" applyFont="1" applyFill="1" applyBorder="1" applyAlignment="1">
      <alignment horizontal="center" vertical="center" wrapText="1"/>
    </xf>
    <xf numFmtId="0" fontId="28" fillId="0" borderId="13" xfId="3" applyFont="1" applyBorder="1" applyAlignment="1">
      <alignment horizontal="left" vertical="center" wrapText="1"/>
    </xf>
    <xf numFmtId="0" fontId="28" fillId="0" borderId="13" xfId="3" applyFont="1" applyBorder="1" applyAlignment="1">
      <alignment horizontal="left" vertical="center"/>
    </xf>
    <xf numFmtId="0" fontId="0" fillId="0" borderId="13" xfId="3" applyFont="1" applyBorder="1" applyAlignment="1">
      <alignment horizontal="left" vertical="center" wrapText="1"/>
    </xf>
    <xf numFmtId="0" fontId="1" fillId="0" borderId="13" xfId="3" applyFont="1" applyBorder="1" applyAlignment="1">
      <alignment horizontal="left" vertical="center"/>
    </xf>
    <xf numFmtId="0" fontId="24" fillId="0" borderId="13" xfId="3" applyFont="1" applyBorder="1" applyAlignment="1">
      <alignment horizontal="left" vertical="center"/>
    </xf>
    <xf numFmtId="0" fontId="24" fillId="0" borderId="13" xfId="3" applyFont="1" applyBorder="1" applyAlignment="1">
      <alignment horizontal="center" vertical="center"/>
    </xf>
    <xf numFmtId="43" fontId="6" fillId="0" borderId="8" xfId="1" applyFont="1" applyFill="1" applyBorder="1" applyAlignment="1">
      <alignment horizontal="left" vertical="center" wrapText="1"/>
    </xf>
    <xf numFmtId="43" fontId="6" fillId="0" borderId="9" xfId="1" applyFont="1" applyFill="1" applyBorder="1" applyAlignment="1">
      <alignment horizontal="left" vertical="center" wrapText="1"/>
    </xf>
    <xf numFmtId="1" fontId="9" fillId="0" borderId="13" xfId="0" applyNumberFormat="1" applyFont="1" applyBorder="1" applyAlignment="1">
      <alignment horizontal="center" vertical="center"/>
    </xf>
    <xf numFmtId="0" fontId="15" fillId="12" borderId="15" xfId="0" applyFont="1" applyFill="1" applyBorder="1" applyAlignment="1">
      <alignment horizontal="center" vertical="center"/>
    </xf>
    <xf numFmtId="0" fontId="15" fillId="12" borderId="17" xfId="0" applyFont="1" applyFill="1" applyBorder="1" applyAlignment="1">
      <alignment horizontal="center" vertical="center"/>
    </xf>
    <xf numFmtId="0" fontId="15" fillId="12" borderId="12" xfId="0" applyFont="1" applyFill="1" applyBorder="1" applyAlignment="1">
      <alignment horizontal="center" vertical="center"/>
    </xf>
    <xf numFmtId="0" fontId="15" fillId="12" borderId="13" xfId="0" applyFont="1" applyFill="1" applyBorder="1" applyAlignment="1">
      <alignment horizontal="center" vertical="center"/>
    </xf>
    <xf numFmtId="165" fontId="9" fillId="0" borderId="15" xfId="0" applyNumberFormat="1" applyFont="1" applyBorder="1" applyAlignment="1">
      <alignment horizontal="center" vertical="center" wrapText="1"/>
    </xf>
    <xf numFmtId="165" fontId="9" fillId="0" borderId="17" xfId="0" applyNumberFormat="1" applyFont="1" applyBorder="1" applyAlignment="1">
      <alignment horizontal="center" vertical="center" wrapText="1"/>
    </xf>
    <xf numFmtId="165" fontId="9" fillId="0" borderId="12" xfId="0" applyNumberFormat="1" applyFont="1" applyBorder="1" applyAlignment="1">
      <alignment horizontal="center" vertical="center" wrapText="1"/>
    </xf>
    <xf numFmtId="1" fontId="9" fillId="0" borderId="15" xfId="0" applyNumberFormat="1" applyFont="1" applyBorder="1" applyAlignment="1">
      <alignment horizontal="center" vertical="center"/>
    </xf>
    <xf numFmtId="1" fontId="9" fillId="0" borderId="17" xfId="0" applyNumberFormat="1" applyFont="1" applyBorder="1" applyAlignment="1">
      <alignment horizontal="center" vertical="center"/>
    </xf>
    <xf numFmtId="1" fontId="9" fillId="0" borderId="12" xfId="0" applyNumberFormat="1" applyFont="1" applyBorder="1" applyAlignment="1">
      <alignment horizontal="center" vertical="center"/>
    </xf>
    <xf numFmtId="0" fontId="17"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30" fillId="21" borderId="13" xfId="3" applyFont="1" applyFill="1" applyBorder="1" applyAlignment="1">
      <alignment horizontal="center" vertical="center"/>
    </xf>
  </cellXfs>
  <cellStyles count="12">
    <cellStyle name="Comma" xfId="1" builtinId="3"/>
    <cellStyle name="Comma 12 3" xfId="5"/>
    <cellStyle name="Comma 6" xfId="6"/>
    <cellStyle name="Comma 6 2" xfId="7"/>
    <cellStyle name="Excel Built-in Normal 2" xfId="8"/>
    <cellStyle name="Normal" xfId="0" builtinId="0"/>
    <cellStyle name="Normal - Style1" xfId="3"/>
    <cellStyle name="Normal 2 2" xfId="9"/>
    <cellStyle name="Normal 2 2 2" xfId="11"/>
    <cellStyle name="Normal 2 3" xfId="10"/>
    <cellStyle name="Normal 3 3" xfId="2"/>
    <cellStyle name="Normal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abSelected="1" topLeftCell="B79" zoomScale="80" zoomScaleNormal="80" workbookViewId="0">
      <selection activeCell="D64" sqref="D64"/>
    </sheetView>
  </sheetViews>
  <sheetFormatPr defaultColWidth="9.140625" defaultRowHeight="15" x14ac:dyDescent="0.25"/>
  <cols>
    <col min="1" max="2" width="9.140625" style="3"/>
    <col min="3" max="3" width="9.140625" style="135"/>
    <col min="4" max="4" width="24.85546875" style="135" customWidth="1"/>
    <col min="5" max="5" width="95.85546875" style="3" customWidth="1"/>
    <col min="6" max="6" width="12.7109375" style="3" customWidth="1"/>
    <col min="7" max="7" width="12.85546875" style="4" customWidth="1"/>
    <col min="8" max="9" width="16.28515625" style="5" customWidth="1"/>
    <col min="10" max="10" width="27.85546875" style="3" customWidth="1"/>
    <col min="11" max="16384" width="9.140625" style="3"/>
  </cols>
  <sheetData>
    <row r="1" spans="1:10" ht="15.75" thickBot="1" x14ac:dyDescent="0.3">
      <c r="A1" s="1"/>
      <c r="B1" s="1"/>
      <c r="C1" s="1"/>
      <c r="D1" s="1"/>
      <c r="E1" s="2"/>
    </row>
    <row r="2" spans="1:10" ht="15.75" x14ac:dyDescent="0.25">
      <c r="A2" s="6"/>
      <c r="B2" s="7"/>
      <c r="C2" s="7"/>
      <c r="D2" s="7"/>
      <c r="E2" s="8" t="s">
        <v>0</v>
      </c>
      <c r="F2" s="9"/>
      <c r="G2" s="10"/>
      <c r="H2" s="11"/>
      <c r="I2" s="11"/>
      <c r="J2" s="12"/>
    </row>
    <row r="3" spans="1:10" ht="15.75" x14ac:dyDescent="0.25">
      <c r="A3" s="13"/>
      <c r="B3" s="1"/>
      <c r="C3" s="1"/>
      <c r="D3" s="1"/>
      <c r="E3" s="14" t="s">
        <v>1</v>
      </c>
      <c r="F3" s="2"/>
      <c r="H3" s="15"/>
      <c r="I3" s="15"/>
      <c r="J3" s="16"/>
    </row>
    <row r="4" spans="1:10" ht="15.75" x14ac:dyDescent="0.25">
      <c r="A4" s="13"/>
      <c r="B4" s="1"/>
      <c r="C4" s="1"/>
      <c r="D4" s="1"/>
      <c r="E4" s="14" t="s">
        <v>2</v>
      </c>
      <c r="F4" s="2"/>
      <c r="H4" s="15"/>
      <c r="I4" s="15"/>
      <c r="J4" s="16"/>
    </row>
    <row r="5" spans="1:10" ht="15.75" x14ac:dyDescent="0.25">
      <c r="A5" s="13"/>
      <c r="B5" s="1"/>
      <c r="C5" s="1"/>
      <c r="D5" s="1"/>
      <c r="E5" s="14" t="s">
        <v>3</v>
      </c>
      <c r="F5" s="2"/>
      <c r="H5" s="15"/>
      <c r="I5" s="15"/>
      <c r="J5" s="16"/>
    </row>
    <row r="6" spans="1:10" ht="15.75" x14ac:dyDescent="0.25">
      <c r="A6" s="13"/>
      <c r="B6" s="1"/>
      <c r="C6" s="1"/>
      <c r="D6" s="1"/>
      <c r="E6" s="14" t="s">
        <v>4</v>
      </c>
      <c r="F6" s="2"/>
      <c r="H6" s="15"/>
      <c r="I6" s="15"/>
      <c r="J6" s="16"/>
    </row>
    <row r="7" spans="1:10" ht="15.75" x14ac:dyDescent="0.25">
      <c r="A7" s="13"/>
      <c r="B7" s="1"/>
      <c r="C7" s="1"/>
      <c r="D7" s="1"/>
      <c r="E7" s="14" t="s">
        <v>5</v>
      </c>
      <c r="F7" s="2"/>
      <c r="H7" s="15"/>
      <c r="I7" s="15"/>
      <c r="J7" s="16"/>
    </row>
    <row r="8" spans="1:10" ht="15.75" x14ac:dyDescent="0.25">
      <c r="A8" s="13"/>
      <c r="B8" s="1"/>
      <c r="C8" s="1"/>
      <c r="D8" s="1"/>
      <c r="E8" s="14" t="s">
        <v>6</v>
      </c>
      <c r="F8" s="2"/>
      <c r="H8" s="15"/>
      <c r="I8" s="15"/>
      <c r="J8" s="16"/>
    </row>
    <row r="9" spans="1:10" ht="15.75" x14ac:dyDescent="0.25">
      <c r="A9" s="13"/>
      <c r="B9" s="1"/>
      <c r="C9" s="1"/>
      <c r="D9" s="1"/>
      <c r="E9" s="17" t="s">
        <v>7</v>
      </c>
      <c r="F9" s="2"/>
      <c r="H9" s="15"/>
      <c r="I9" s="15"/>
      <c r="J9" s="16"/>
    </row>
    <row r="10" spans="1:10" ht="16.5" thickBot="1" x14ac:dyDescent="0.3">
      <c r="A10" s="18"/>
      <c r="B10" s="19"/>
      <c r="C10" s="19"/>
      <c r="D10" s="19"/>
      <c r="E10" s="20" t="s">
        <v>8</v>
      </c>
      <c r="F10" s="21"/>
      <c r="G10" s="22"/>
      <c r="H10" s="23"/>
      <c r="I10" s="15"/>
      <c r="J10" s="16"/>
    </row>
    <row r="11" spans="1:10" ht="15.75" customHeight="1" thickBot="1" x14ac:dyDescent="0.3">
      <c r="A11" s="149" t="s">
        <v>9</v>
      </c>
      <c r="B11" s="150"/>
      <c r="C11" s="150"/>
      <c r="D11" s="150"/>
      <c r="E11" s="150"/>
      <c r="F11" s="24" t="s">
        <v>10</v>
      </c>
      <c r="G11" s="25">
        <v>600</v>
      </c>
      <c r="H11" s="26"/>
      <c r="I11" s="27"/>
      <c r="J11" s="28"/>
    </row>
    <row r="12" spans="1:10" ht="54.75" customHeight="1" x14ac:dyDescent="0.25">
      <c r="A12" s="29" t="s">
        <v>11</v>
      </c>
      <c r="B12" s="29"/>
      <c r="C12" s="29" t="s">
        <v>12</v>
      </c>
      <c r="D12" s="29" t="s">
        <v>13</v>
      </c>
      <c r="E12" s="30" t="s">
        <v>14</v>
      </c>
      <c r="F12" s="31" t="s">
        <v>15</v>
      </c>
      <c r="G12" s="31" t="s">
        <v>16</v>
      </c>
      <c r="H12" s="32" t="s">
        <v>17</v>
      </c>
      <c r="I12" s="32" t="s">
        <v>18</v>
      </c>
      <c r="J12" s="32" t="s">
        <v>19</v>
      </c>
    </row>
    <row r="13" spans="1:10" ht="15.75" x14ac:dyDescent="0.25">
      <c r="A13" s="53" t="s">
        <v>46</v>
      </c>
      <c r="B13" s="53"/>
      <c r="C13" s="53"/>
      <c r="D13" s="53"/>
      <c r="E13" s="54" t="s">
        <v>47</v>
      </c>
      <c r="F13" s="53"/>
      <c r="G13" s="53"/>
      <c r="H13" s="55"/>
      <c r="I13" s="56"/>
      <c r="J13" s="36"/>
    </row>
    <row r="14" spans="1:10" ht="15.75" x14ac:dyDescent="0.25">
      <c r="A14" s="33"/>
      <c r="B14" s="33" t="s">
        <v>48</v>
      </c>
      <c r="C14" s="33"/>
      <c r="D14" s="33"/>
      <c r="E14" s="57" t="s">
        <v>49</v>
      </c>
      <c r="F14" s="33"/>
      <c r="G14" s="59"/>
      <c r="H14" s="60"/>
      <c r="I14" s="61"/>
      <c r="J14" s="36"/>
    </row>
    <row r="15" spans="1:10" x14ac:dyDescent="0.25">
      <c r="A15" s="69"/>
      <c r="B15" s="70" t="s">
        <v>48</v>
      </c>
      <c r="C15" s="71"/>
      <c r="D15" s="72"/>
      <c r="E15" s="73" t="s">
        <v>53</v>
      </c>
      <c r="F15" s="74"/>
      <c r="G15" s="42"/>
      <c r="H15" s="37"/>
      <c r="I15" s="35">
        <f>H15*G16</f>
        <v>0</v>
      </c>
      <c r="J15" s="36"/>
    </row>
    <row r="16" spans="1:10" x14ac:dyDescent="0.25">
      <c r="A16" s="69"/>
      <c r="B16" s="152"/>
      <c r="C16" s="152" t="s">
        <v>21</v>
      </c>
      <c r="D16" s="155"/>
      <c r="E16" s="75" t="s">
        <v>54</v>
      </c>
      <c r="F16" s="156" t="s">
        <v>43</v>
      </c>
      <c r="G16" s="159">
        <v>1</v>
      </c>
      <c r="H16" s="37"/>
      <c r="I16" s="35"/>
      <c r="J16" s="36"/>
    </row>
    <row r="17" spans="1:10" x14ac:dyDescent="0.25">
      <c r="A17" s="69"/>
      <c r="B17" s="153"/>
      <c r="C17" s="153"/>
      <c r="D17" s="155"/>
      <c r="E17" s="76" t="s">
        <v>55</v>
      </c>
      <c r="F17" s="157"/>
      <c r="G17" s="160"/>
      <c r="H17" s="37"/>
      <c r="I17" s="35"/>
      <c r="J17" s="36"/>
    </row>
    <row r="18" spans="1:10" x14ac:dyDescent="0.25">
      <c r="A18" s="69"/>
      <c r="B18" s="154"/>
      <c r="C18" s="154"/>
      <c r="D18" s="155"/>
      <c r="E18" s="76" t="s">
        <v>52</v>
      </c>
      <c r="F18" s="157"/>
      <c r="G18" s="160"/>
      <c r="H18" s="37"/>
      <c r="I18" s="35"/>
      <c r="J18" s="36"/>
    </row>
    <row r="19" spans="1:10" x14ac:dyDescent="0.25">
      <c r="A19" s="69"/>
      <c r="B19" s="77"/>
      <c r="C19" s="78"/>
      <c r="D19" s="79"/>
      <c r="E19" s="80"/>
      <c r="F19" s="157"/>
      <c r="G19" s="160"/>
      <c r="H19" s="37"/>
      <c r="I19" s="35"/>
      <c r="J19" s="36"/>
    </row>
    <row r="20" spans="1:10" x14ac:dyDescent="0.25">
      <c r="A20" s="69"/>
      <c r="B20" s="152"/>
      <c r="C20" s="152" t="s">
        <v>21</v>
      </c>
      <c r="D20" s="155"/>
      <c r="E20" s="75" t="s">
        <v>56</v>
      </c>
      <c r="F20" s="157"/>
      <c r="G20" s="160"/>
      <c r="H20" s="37"/>
      <c r="I20" s="35"/>
      <c r="J20" s="36"/>
    </row>
    <row r="21" spans="1:10" x14ac:dyDescent="0.25">
      <c r="A21" s="69"/>
      <c r="B21" s="153"/>
      <c r="C21" s="153"/>
      <c r="D21" s="155"/>
      <c r="E21" s="76" t="s">
        <v>57</v>
      </c>
      <c r="F21" s="157"/>
      <c r="G21" s="160"/>
      <c r="H21" s="37"/>
      <c r="I21" s="35"/>
      <c r="J21" s="36"/>
    </row>
    <row r="22" spans="1:10" x14ac:dyDescent="0.25">
      <c r="A22" s="69"/>
      <c r="B22" s="153"/>
      <c r="C22" s="153"/>
      <c r="D22" s="155"/>
      <c r="E22" s="76" t="s">
        <v>50</v>
      </c>
      <c r="F22" s="157"/>
      <c r="G22" s="160"/>
      <c r="H22" s="37"/>
      <c r="I22" s="35"/>
      <c r="J22" s="36"/>
    </row>
    <row r="23" spans="1:10" x14ac:dyDescent="0.25">
      <c r="A23" s="69"/>
      <c r="B23" s="153"/>
      <c r="C23" s="153"/>
      <c r="D23" s="155"/>
      <c r="E23" s="76" t="s">
        <v>58</v>
      </c>
      <c r="F23" s="157"/>
      <c r="G23" s="160"/>
      <c r="H23" s="37"/>
      <c r="I23" s="35"/>
      <c r="J23" s="36"/>
    </row>
    <row r="24" spans="1:10" x14ac:dyDescent="0.25">
      <c r="A24" s="69"/>
      <c r="B24" s="153"/>
      <c r="C24" s="153"/>
      <c r="D24" s="155"/>
      <c r="E24" s="76" t="s">
        <v>59</v>
      </c>
      <c r="F24" s="157"/>
      <c r="G24" s="160"/>
      <c r="H24" s="37"/>
      <c r="I24" s="35"/>
      <c r="J24" s="36"/>
    </row>
    <row r="25" spans="1:10" x14ac:dyDescent="0.25">
      <c r="A25" s="69"/>
      <c r="B25" s="153"/>
      <c r="C25" s="153"/>
      <c r="D25" s="155"/>
      <c r="E25" s="76" t="s">
        <v>60</v>
      </c>
      <c r="F25" s="157"/>
      <c r="G25" s="160"/>
      <c r="H25" s="37"/>
      <c r="I25" s="35"/>
      <c r="J25" s="36"/>
    </row>
    <row r="26" spans="1:10" x14ac:dyDescent="0.25">
      <c r="A26" s="69"/>
      <c r="B26" s="153"/>
      <c r="C26" s="153"/>
      <c r="D26" s="155"/>
      <c r="E26" s="76" t="s">
        <v>61</v>
      </c>
      <c r="F26" s="157"/>
      <c r="G26" s="160"/>
      <c r="H26" s="37"/>
      <c r="I26" s="35"/>
      <c r="J26" s="36"/>
    </row>
    <row r="27" spans="1:10" x14ac:dyDescent="0.25">
      <c r="A27" s="69"/>
      <c r="B27" s="153"/>
      <c r="C27" s="153"/>
      <c r="D27" s="155"/>
      <c r="E27" s="76" t="s">
        <v>62</v>
      </c>
      <c r="F27" s="157"/>
      <c r="G27" s="160"/>
      <c r="H27" s="37"/>
      <c r="I27" s="35"/>
      <c r="J27" s="36"/>
    </row>
    <row r="28" spans="1:10" x14ac:dyDescent="0.25">
      <c r="A28" s="69"/>
      <c r="B28" s="153"/>
      <c r="C28" s="153"/>
      <c r="D28" s="155"/>
      <c r="E28" s="76" t="s">
        <v>63</v>
      </c>
      <c r="F28" s="157"/>
      <c r="G28" s="160"/>
      <c r="H28" s="37"/>
      <c r="I28" s="35"/>
      <c r="J28" s="36"/>
    </row>
    <row r="29" spans="1:10" x14ac:dyDescent="0.25">
      <c r="A29" s="69"/>
      <c r="B29" s="153"/>
      <c r="C29" s="153"/>
      <c r="D29" s="155"/>
      <c r="E29" s="76" t="s">
        <v>64</v>
      </c>
      <c r="F29" s="157"/>
      <c r="G29" s="160"/>
      <c r="H29" s="37"/>
      <c r="I29" s="35"/>
      <c r="J29" s="36"/>
    </row>
    <row r="30" spans="1:10" x14ac:dyDescent="0.25">
      <c r="A30" s="69"/>
      <c r="B30" s="153"/>
      <c r="C30" s="153"/>
      <c r="D30" s="155"/>
      <c r="E30" s="76" t="s">
        <v>65</v>
      </c>
      <c r="F30" s="157"/>
      <c r="G30" s="160"/>
      <c r="H30" s="37"/>
      <c r="I30" s="35"/>
      <c r="J30" s="36"/>
    </row>
    <row r="31" spans="1:10" x14ac:dyDescent="0.25">
      <c r="A31" s="69"/>
      <c r="B31" s="153"/>
      <c r="C31" s="153"/>
      <c r="D31" s="155"/>
      <c r="E31" s="76" t="s">
        <v>66</v>
      </c>
      <c r="F31" s="157"/>
      <c r="G31" s="160"/>
      <c r="H31" s="37"/>
      <c r="I31" s="35"/>
      <c r="J31" s="36"/>
    </row>
    <row r="32" spans="1:10" x14ac:dyDescent="0.25">
      <c r="A32" s="69"/>
      <c r="B32" s="153"/>
      <c r="C32" s="153"/>
      <c r="D32" s="155"/>
      <c r="E32" s="76" t="s">
        <v>67</v>
      </c>
      <c r="F32" s="157"/>
      <c r="G32" s="160"/>
      <c r="H32" s="37"/>
      <c r="I32" s="35"/>
      <c r="J32" s="36"/>
    </row>
    <row r="33" spans="1:10" x14ac:dyDescent="0.25">
      <c r="A33" s="69"/>
      <c r="B33" s="153"/>
      <c r="C33" s="153"/>
      <c r="D33" s="155"/>
      <c r="E33" s="76" t="s">
        <v>68</v>
      </c>
      <c r="F33" s="157"/>
      <c r="G33" s="160"/>
      <c r="H33" s="37"/>
      <c r="I33" s="35"/>
      <c r="J33" s="36"/>
    </row>
    <row r="34" spans="1:10" x14ac:dyDescent="0.25">
      <c r="A34" s="69"/>
      <c r="B34" s="153"/>
      <c r="C34" s="153"/>
      <c r="D34" s="155"/>
      <c r="E34" s="76" t="s">
        <v>69</v>
      </c>
      <c r="F34" s="157"/>
      <c r="G34" s="160"/>
      <c r="H34" s="37"/>
      <c r="I34" s="35"/>
      <c r="J34" s="36"/>
    </row>
    <row r="35" spans="1:10" x14ac:dyDescent="0.25">
      <c r="A35" s="69"/>
      <c r="B35" s="153"/>
      <c r="C35" s="153"/>
      <c r="D35" s="155"/>
      <c r="E35" s="76" t="s">
        <v>70</v>
      </c>
      <c r="F35" s="157"/>
      <c r="G35" s="160"/>
      <c r="H35" s="37"/>
      <c r="I35" s="35"/>
      <c r="J35" s="36"/>
    </row>
    <row r="36" spans="1:10" x14ac:dyDescent="0.25">
      <c r="A36" s="69"/>
      <c r="B36" s="153"/>
      <c r="C36" s="153"/>
      <c r="D36" s="155"/>
      <c r="E36" s="76" t="s">
        <v>71</v>
      </c>
      <c r="F36" s="157"/>
      <c r="G36" s="160"/>
      <c r="H36" s="37"/>
      <c r="I36" s="35"/>
      <c r="J36" s="36"/>
    </row>
    <row r="37" spans="1:10" x14ac:dyDescent="0.25">
      <c r="A37" s="69"/>
      <c r="B37" s="153"/>
      <c r="C37" s="153"/>
      <c r="D37" s="155"/>
      <c r="E37" s="76" t="s">
        <v>72</v>
      </c>
      <c r="F37" s="157"/>
      <c r="G37" s="160"/>
      <c r="H37" s="37"/>
      <c r="I37" s="35"/>
      <c r="J37" s="36"/>
    </row>
    <row r="38" spans="1:10" ht="30" x14ac:dyDescent="0.25">
      <c r="A38" s="69"/>
      <c r="B38" s="153"/>
      <c r="C38" s="153"/>
      <c r="D38" s="155"/>
      <c r="E38" s="76" t="s">
        <v>73</v>
      </c>
      <c r="F38" s="157"/>
      <c r="G38" s="160"/>
      <c r="H38" s="37"/>
      <c r="I38" s="35"/>
      <c r="J38" s="36"/>
    </row>
    <row r="39" spans="1:10" x14ac:dyDescent="0.25">
      <c r="A39" s="69"/>
      <c r="B39" s="154"/>
      <c r="C39" s="154"/>
      <c r="D39" s="155"/>
      <c r="E39" s="76" t="s">
        <v>52</v>
      </c>
      <c r="F39" s="158"/>
      <c r="G39" s="161"/>
      <c r="H39" s="37"/>
      <c r="I39" s="35"/>
      <c r="J39" s="36"/>
    </row>
    <row r="40" spans="1:10" x14ac:dyDescent="0.25">
      <c r="A40" s="69"/>
      <c r="B40" s="69"/>
      <c r="C40" s="69"/>
      <c r="D40" s="81"/>
      <c r="E40" s="68"/>
      <c r="F40" s="74"/>
      <c r="G40" s="42"/>
      <c r="H40" s="37"/>
      <c r="I40" s="35"/>
      <c r="J40" s="36"/>
    </row>
    <row r="41" spans="1:10" ht="15.75" x14ac:dyDescent="0.25">
      <c r="A41" s="33"/>
      <c r="B41" s="33" t="s">
        <v>74</v>
      </c>
      <c r="C41" s="33"/>
      <c r="D41" s="33"/>
      <c r="E41" s="57" t="s">
        <v>75</v>
      </c>
      <c r="F41" s="33"/>
      <c r="G41" s="59"/>
      <c r="H41" s="60"/>
      <c r="I41" s="61"/>
    </row>
    <row r="42" spans="1:10" ht="15.75" x14ac:dyDescent="0.25">
      <c r="A42" s="33"/>
      <c r="B42" s="33" t="s">
        <v>76</v>
      </c>
      <c r="C42" s="33"/>
      <c r="D42" s="33"/>
      <c r="E42" s="83" t="s">
        <v>77</v>
      </c>
      <c r="F42" s="33"/>
      <c r="G42" s="84"/>
      <c r="H42" s="85"/>
      <c r="I42" s="86"/>
      <c r="J42" s="36"/>
    </row>
    <row r="43" spans="1:10" x14ac:dyDescent="0.25">
      <c r="A43" s="162"/>
      <c r="B43" s="162"/>
      <c r="C43" s="162" t="s">
        <v>39</v>
      </c>
      <c r="D43" s="163" t="s">
        <v>78</v>
      </c>
      <c r="E43" s="68" t="s">
        <v>79</v>
      </c>
      <c r="F43" s="163" t="s">
        <v>43</v>
      </c>
      <c r="G43" s="151">
        <v>2</v>
      </c>
      <c r="H43" s="43"/>
      <c r="I43" s="35">
        <f>H43*$G43</f>
        <v>0</v>
      </c>
      <c r="J43" s="36"/>
    </row>
    <row r="44" spans="1:10" x14ac:dyDescent="0.25">
      <c r="A44" s="162"/>
      <c r="B44" s="162"/>
      <c r="C44" s="162"/>
      <c r="D44" s="163"/>
      <c r="E44" s="87" t="s">
        <v>50</v>
      </c>
      <c r="F44" s="163"/>
      <c r="G44" s="151"/>
      <c r="H44" s="37"/>
      <c r="I44" s="35"/>
      <c r="J44" s="36"/>
    </row>
    <row r="45" spans="1:10" x14ac:dyDescent="0.25">
      <c r="A45" s="162"/>
      <c r="B45" s="162"/>
      <c r="C45" s="162"/>
      <c r="D45" s="163"/>
      <c r="E45" s="68" t="s">
        <v>80</v>
      </c>
      <c r="F45" s="163"/>
      <c r="G45" s="151"/>
      <c r="H45" s="37"/>
      <c r="I45" s="35"/>
      <c r="J45" s="36"/>
    </row>
    <row r="46" spans="1:10" x14ac:dyDescent="0.25">
      <c r="A46" s="162"/>
      <c r="B46" s="162"/>
      <c r="C46" s="162"/>
      <c r="D46" s="163"/>
      <c r="E46" s="87" t="s">
        <v>51</v>
      </c>
      <c r="F46" s="163"/>
      <c r="G46" s="151"/>
      <c r="H46" s="37"/>
      <c r="I46" s="35"/>
      <c r="J46" s="36"/>
    </row>
    <row r="47" spans="1:10" x14ac:dyDescent="0.25">
      <c r="A47" s="162"/>
      <c r="B47" s="162"/>
      <c r="C47" s="162"/>
      <c r="D47" s="163"/>
      <c r="E47" s="68" t="s">
        <v>81</v>
      </c>
      <c r="F47" s="163"/>
      <c r="G47" s="151"/>
      <c r="H47" s="37"/>
      <c r="I47" s="35"/>
      <c r="J47" s="36"/>
    </row>
    <row r="48" spans="1:10" x14ac:dyDescent="0.25">
      <c r="A48" s="162"/>
      <c r="B48" s="162"/>
      <c r="C48" s="162"/>
      <c r="D48" s="163"/>
      <c r="E48" s="68" t="s">
        <v>82</v>
      </c>
      <c r="F48" s="163"/>
      <c r="G48" s="151"/>
      <c r="H48" s="37"/>
      <c r="I48" s="35"/>
      <c r="J48" s="36"/>
    </row>
    <row r="49" spans="1:10" x14ac:dyDescent="0.25">
      <c r="A49" s="162"/>
      <c r="B49" s="162"/>
      <c r="C49" s="162"/>
      <c r="D49" s="163"/>
      <c r="E49" s="68" t="s">
        <v>52</v>
      </c>
      <c r="F49" s="163"/>
      <c r="G49" s="151"/>
      <c r="H49" s="37"/>
      <c r="I49" s="35"/>
      <c r="J49" s="36"/>
    </row>
    <row r="50" spans="1:10" ht="47.25" x14ac:dyDescent="0.25">
      <c r="A50" s="38" t="s">
        <v>83</v>
      </c>
      <c r="B50" s="38"/>
      <c r="C50" s="39"/>
      <c r="D50" s="39"/>
      <c r="E50" s="45"/>
      <c r="F50" s="38"/>
      <c r="G50" s="45"/>
      <c r="H50" s="51"/>
      <c r="I50" s="52">
        <f>SUM(I43:I49)</f>
        <v>0</v>
      </c>
      <c r="J50" s="36"/>
    </row>
    <row r="51" spans="1:10" ht="15.75" x14ac:dyDescent="0.25">
      <c r="A51" s="33"/>
      <c r="B51" s="33" t="s">
        <v>84</v>
      </c>
      <c r="C51" s="33"/>
      <c r="D51" s="33"/>
      <c r="E51" s="57" t="s">
        <v>85</v>
      </c>
      <c r="F51" s="33"/>
      <c r="G51" s="84"/>
      <c r="H51" s="85"/>
      <c r="I51" s="86"/>
      <c r="J51" s="36"/>
    </row>
    <row r="52" spans="1:10" x14ac:dyDescent="0.25">
      <c r="A52" s="69"/>
      <c r="B52" s="69"/>
      <c r="C52" s="69" t="s">
        <v>21</v>
      </c>
      <c r="D52" s="69"/>
      <c r="E52" s="40" t="s">
        <v>86</v>
      </c>
      <c r="F52" s="88" t="s">
        <v>43</v>
      </c>
      <c r="G52" s="89">
        <v>2</v>
      </c>
      <c r="H52" s="37"/>
      <c r="I52" s="35">
        <f t="shared" ref="I52:I61" si="0">H52*$G52</f>
        <v>0</v>
      </c>
      <c r="J52" s="36"/>
    </row>
    <row r="53" spans="1:10" x14ac:dyDescent="0.25">
      <c r="A53" s="69"/>
      <c r="B53" s="69"/>
      <c r="C53" s="69" t="s">
        <v>24</v>
      </c>
      <c r="D53" s="69"/>
      <c r="E53" s="40" t="s">
        <v>87</v>
      </c>
      <c r="F53" s="88" t="s">
        <v>43</v>
      </c>
      <c r="G53" s="90">
        <v>2</v>
      </c>
      <c r="H53" s="37"/>
      <c r="I53" s="35">
        <f t="shared" si="0"/>
        <v>0</v>
      </c>
      <c r="J53" s="36"/>
    </row>
    <row r="54" spans="1:10" x14ac:dyDescent="0.25">
      <c r="A54" s="69"/>
      <c r="B54" s="69"/>
      <c r="C54" s="69" t="s">
        <v>44</v>
      </c>
      <c r="D54" s="69"/>
      <c r="E54" s="40" t="s">
        <v>88</v>
      </c>
      <c r="F54" s="88" t="s">
        <v>43</v>
      </c>
      <c r="G54" s="90">
        <v>1</v>
      </c>
      <c r="H54" s="37"/>
      <c r="I54" s="35">
        <f t="shared" si="0"/>
        <v>0</v>
      </c>
      <c r="J54" s="36"/>
    </row>
    <row r="55" spans="1:10" x14ac:dyDescent="0.25">
      <c r="A55" s="69"/>
      <c r="B55" s="69"/>
      <c r="C55" s="69" t="s">
        <v>26</v>
      </c>
      <c r="D55" s="69"/>
      <c r="E55" s="66" t="s">
        <v>91</v>
      </c>
      <c r="F55" s="88"/>
      <c r="G55" s="42"/>
      <c r="H55" s="37"/>
      <c r="I55" s="35">
        <f t="shared" si="0"/>
        <v>0</v>
      </c>
      <c r="J55" s="36"/>
    </row>
    <row r="56" spans="1:10" ht="36" customHeight="1" x14ac:dyDescent="0.25">
      <c r="A56" s="69"/>
      <c r="B56" s="69"/>
      <c r="C56" s="69" t="s">
        <v>29</v>
      </c>
      <c r="D56" s="69"/>
      <c r="E56" s="66" t="s">
        <v>92</v>
      </c>
      <c r="F56" s="88" t="s">
        <v>43</v>
      </c>
      <c r="G56" s="42">
        <v>1</v>
      </c>
      <c r="H56" s="37"/>
      <c r="I56" s="35">
        <f t="shared" si="0"/>
        <v>0</v>
      </c>
      <c r="J56" s="36"/>
    </row>
    <row r="57" spans="1:10" ht="30" x14ac:dyDescent="0.25">
      <c r="A57" s="69"/>
      <c r="B57" s="69"/>
      <c r="C57" s="69"/>
      <c r="D57" s="69"/>
      <c r="E57" s="91" t="s">
        <v>93</v>
      </c>
      <c r="F57" s="88" t="s">
        <v>43</v>
      </c>
      <c r="G57" s="92">
        <v>23</v>
      </c>
      <c r="H57" s="37"/>
      <c r="I57" s="35">
        <f t="shared" si="0"/>
        <v>0</v>
      </c>
      <c r="J57" s="36"/>
    </row>
    <row r="58" spans="1:10" ht="30" x14ac:dyDescent="0.25">
      <c r="A58" s="69"/>
      <c r="B58" s="69"/>
      <c r="C58" s="69"/>
      <c r="D58" s="69"/>
      <c r="E58" s="91" t="s">
        <v>94</v>
      </c>
      <c r="F58" s="88" t="s">
        <v>43</v>
      </c>
      <c r="G58" s="92">
        <f>13+34</f>
        <v>47</v>
      </c>
      <c r="H58" s="37"/>
      <c r="I58" s="35">
        <f>H58*$G58</f>
        <v>0</v>
      </c>
      <c r="J58" s="36"/>
    </row>
    <row r="59" spans="1:10" x14ac:dyDescent="0.25">
      <c r="A59" s="69"/>
      <c r="B59" s="69"/>
      <c r="C59" s="69"/>
      <c r="D59" s="69"/>
      <c r="E59" s="93" t="s">
        <v>95</v>
      </c>
      <c r="F59" s="88" t="s">
        <v>43</v>
      </c>
      <c r="G59" s="94">
        <v>2</v>
      </c>
      <c r="H59" s="37"/>
      <c r="I59" s="35">
        <f t="shared" si="0"/>
        <v>0</v>
      </c>
      <c r="J59" s="36"/>
    </row>
    <row r="60" spans="1:10" x14ac:dyDescent="0.25">
      <c r="A60" s="69"/>
      <c r="B60" s="69"/>
      <c r="C60" s="69"/>
      <c r="D60" s="69"/>
      <c r="E60" s="95" t="s">
        <v>89</v>
      </c>
      <c r="F60" s="88" t="s">
        <v>43</v>
      </c>
      <c r="G60" s="96">
        <v>3</v>
      </c>
      <c r="H60" s="37"/>
      <c r="I60" s="35">
        <f t="shared" si="0"/>
        <v>0</v>
      </c>
      <c r="J60" s="36"/>
    </row>
    <row r="61" spans="1:10" x14ac:dyDescent="0.25">
      <c r="A61" s="69"/>
      <c r="B61" s="69"/>
      <c r="C61" s="69"/>
      <c r="D61" s="69"/>
      <c r="E61" s="93" t="s">
        <v>90</v>
      </c>
      <c r="F61" s="88" t="s">
        <v>43</v>
      </c>
      <c r="G61" s="94">
        <v>4</v>
      </c>
      <c r="H61" s="37"/>
      <c r="I61" s="35">
        <f t="shared" si="0"/>
        <v>0</v>
      </c>
      <c r="J61" s="36"/>
    </row>
    <row r="62" spans="1:10" x14ac:dyDescent="0.25">
      <c r="A62" s="69"/>
      <c r="B62" s="69"/>
      <c r="C62" s="69"/>
      <c r="D62" s="69"/>
      <c r="E62" s="91"/>
      <c r="F62" s="88"/>
      <c r="G62" s="92"/>
      <c r="H62" s="37"/>
      <c r="I62" s="35"/>
      <c r="J62" s="36"/>
    </row>
    <row r="63" spans="1:10" ht="177" customHeight="1" x14ac:dyDescent="0.25">
      <c r="A63" s="69"/>
      <c r="B63" s="69"/>
      <c r="C63" s="69"/>
      <c r="D63" s="50" t="s">
        <v>96</v>
      </c>
      <c r="E63" s="82" t="s">
        <v>97</v>
      </c>
      <c r="F63" s="88"/>
      <c r="G63" s="42"/>
      <c r="H63" s="37"/>
      <c r="I63" s="35"/>
      <c r="J63" s="36"/>
    </row>
    <row r="64" spans="1:10" ht="81" customHeight="1" x14ac:dyDescent="0.25">
      <c r="A64" s="69"/>
      <c r="B64" s="69"/>
      <c r="C64" s="69" t="s">
        <v>30</v>
      </c>
      <c r="D64" s="34" t="s">
        <v>98</v>
      </c>
      <c r="E64" s="68" t="s">
        <v>99</v>
      </c>
      <c r="F64" s="67"/>
      <c r="G64" s="42"/>
      <c r="H64" s="37"/>
      <c r="I64" s="35"/>
      <c r="J64" s="36"/>
    </row>
    <row r="65" spans="1:10" x14ac:dyDescent="0.25">
      <c r="A65" s="69"/>
      <c r="B65" s="69"/>
      <c r="C65" s="69" t="s">
        <v>37</v>
      </c>
      <c r="D65" s="69"/>
      <c r="E65" s="41" t="s">
        <v>100</v>
      </c>
      <c r="F65" s="88" t="s">
        <v>101</v>
      </c>
      <c r="G65" s="97">
        <v>4</v>
      </c>
      <c r="H65" s="37"/>
      <c r="I65" s="35">
        <f t="shared" ref="I65:I86" si="1">H65*$G65</f>
        <v>0</v>
      </c>
      <c r="J65" s="36"/>
    </row>
    <row r="66" spans="1:10" x14ac:dyDescent="0.25">
      <c r="A66" s="69"/>
      <c r="B66" s="69"/>
      <c r="C66" s="69" t="s">
        <v>38</v>
      </c>
      <c r="D66" s="69"/>
      <c r="E66" s="41" t="s">
        <v>102</v>
      </c>
      <c r="F66" s="88" t="s">
        <v>101</v>
      </c>
      <c r="G66" s="97">
        <v>19</v>
      </c>
      <c r="H66" s="37"/>
      <c r="I66" s="35">
        <f t="shared" si="1"/>
        <v>0</v>
      </c>
      <c r="J66" s="36"/>
    </row>
    <row r="67" spans="1:10" x14ac:dyDescent="0.25">
      <c r="A67" s="69"/>
      <c r="B67" s="69"/>
      <c r="C67" s="69" t="s">
        <v>103</v>
      </c>
      <c r="D67" s="69"/>
      <c r="E67" s="41" t="s">
        <v>104</v>
      </c>
      <c r="F67" s="88" t="s">
        <v>101</v>
      </c>
      <c r="G67" s="98">
        <v>150</v>
      </c>
      <c r="H67" s="37"/>
      <c r="I67" s="35">
        <f t="shared" si="1"/>
        <v>0</v>
      </c>
      <c r="J67" s="36"/>
    </row>
    <row r="68" spans="1:10" ht="44.25" customHeight="1" x14ac:dyDescent="0.25">
      <c r="A68" s="69"/>
      <c r="B68" s="69"/>
      <c r="C68" s="69" t="s">
        <v>105</v>
      </c>
      <c r="D68" s="69"/>
      <c r="E68" s="99" t="s">
        <v>106</v>
      </c>
      <c r="F68" s="88" t="s">
        <v>41</v>
      </c>
      <c r="G68" s="97">
        <v>100</v>
      </c>
      <c r="H68" s="37"/>
      <c r="I68" s="35">
        <f t="shared" si="1"/>
        <v>0</v>
      </c>
      <c r="J68" s="36"/>
    </row>
    <row r="69" spans="1:10" ht="40.5" customHeight="1" x14ac:dyDescent="0.25">
      <c r="A69" s="69"/>
      <c r="B69" s="69"/>
      <c r="C69" s="69" t="s">
        <v>107</v>
      </c>
      <c r="D69" s="69"/>
      <c r="E69" s="99" t="s">
        <v>108</v>
      </c>
      <c r="F69" s="88" t="s">
        <v>41</v>
      </c>
      <c r="G69" s="100">
        <v>200</v>
      </c>
      <c r="H69" s="37"/>
      <c r="I69" s="35">
        <f t="shared" si="1"/>
        <v>0</v>
      </c>
      <c r="J69" s="36"/>
    </row>
    <row r="70" spans="1:10" ht="88.5" customHeight="1" x14ac:dyDescent="0.25">
      <c r="A70" s="69"/>
      <c r="B70" s="69"/>
      <c r="C70" s="69" t="s">
        <v>31</v>
      </c>
      <c r="D70" s="50" t="s">
        <v>109</v>
      </c>
      <c r="E70" s="101" t="s">
        <v>110</v>
      </c>
      <c r="F70" s="88"/>
      <c r="G70" s="42"/>
      <c r="H70" s="37"/>
      <c r="I70" s="35"/>
      <c r="J70" s="36"/>
    </row>
    <row r="71" spans="1:10" x14ac:dyDescent="0.25">
      <c r="A71" s="69"/>
      <c r="B71" s="69"/>
      <c r="C71" s="69" t="s">
        <v>111</v>
      </c>
      <c r="D71" s="102"/>
      <c r="E71" s="41" t="s">
        <v>100</v>
      </c>
      <c r="F71" s="103" t="s">
        <v>28</v>
      </c>
      <c r="G71" s="97">
        <v>19</v>
      </c>
      <c r="H71" s="37"/>
      <c r="I71" s="35">
        <f>H71*$G71</f>
        <v>0</v>
      </c>
      <c r="J71" s="36"/>
    </row>
    <row r="72" spans="1:10" x14ac:dyDescent="0.25">
      <c r="A72" s="69"/>
      <c r="B72" s="69"/>
      <c r="C72" s="69" t="s">
        <v>112</v>
      </c>
      <c r="D72" s="102"/>
      <c r="E72" s="41" t="s">
        <v>102</v>
      </c>
      <c r="F72" s="103" t="s">
        <v>28</v>
      </c>
      <c r="G72" s="97">
        <v>18</v>
      </c>
      <c r="H72" s="37"/>
      <c r="I72" s="35">
        <f>H72*$G72</f>
        <v>0</v>
      </c>
      <c r="J72" s="36"/>
    </row>
    <row r="73" spans="1:10" x14ac:dyDescent="0.25">
      <c r="A73" s="69"/>
      <c r="B73" s="69"/>
      <c r="C73" s="69" t="s">
        <v>113</v>
      </c>
      <c r="D73" s="102"/>
      <c r="E73" s="41" t="s">
        <v>104</v>
      </c>
      <c r="F73" s="103" t="s">
        <v>28</v>
      </c>
      <c r="G73" s="104">
        <v>16</v>
      </c>
      <c r="H73" s="37"/>
      <c r="I73" s="35">
        <f>H73*$G73</f>
        <v>0</v>
      </c>
      <c r="J73" s="36"/>
    </row>
    <row r="74" spans="1:10" x14ac:dyDescent="0.25">
      <c r="A74" s="106"/>
      <c r="B74" s="106"/>
      <c r="C74" s="107" t="s">
        <v>32</v>
      </c>
      <c r="D74" s="108"/>
      <c r="E74" s="109" t="s">
        <v>115</v>
      </c>
      <c r="F74" s="110"/>
      <c r="G74" s="111"/>
      <c r="H74" s="112"/>
      <c r="I74" s="113"/>
      <c r="J74" s="36"/>
    </row>
    <row r="75" spans="1:10" ht="104.25" customHeight="1" x14ac:dyDescent="0.25">
      <c r="A75" s="106"/>
      <c r="B75" s="106"/>
      <c r="C75" s="106"/>
      <c r="D75" s="108"/>
      <c r="E75" s="114" t="s">
        <v>116</v>
      </c>
      <c r="F75" s="110"/>
      <c r="G75" s="111"/>
      <c r="H75" s="112"/>
      <c r="I75" s="113"/>
      <c r="J75" s="36"/>
    </row>
    <row r="76" spans="1:10" x14ac:dyDescent="0.25">
      <c r="A76" s="106"/>
      <c r="B76" s="106"/>
      <c r="C76" s="106" t="s">
        <v>42</v>
      </c>
      <c r="D76" s="108"/>
      <c r="E76" s="114" t="s">
        <v>117</v>
      </c>
      <c r="F76" s="110" t="s">
        <v>101</v>
      </c>
      <c r="G76" s="115">
        <v>3</v>
      </c>
      <c r="H76" s="116"/>
      <c r="I76" s="113">
        <f t="shared" si="1"/>
        <v>0</v>
      </c>
      <c r="J76" s="36"/>
    </row>
    <row r="77" spans="1:10" ht="102.75" customHeight="1" x14ac:dyDescent="0.25">
      <c r="A77" s="106"/>
      <c r="B77" s="106"/>
      <c r="C77" s="106" t="s">
        <v>33</v>
      </c>
      <c r="D77" s="108"/>
      <c r="E77" s="114" t="s">
        <v>118</v>
      </c>
      <c r="F77" s="110"/>
      <c r="G77" s="118"/>
      <c r="H77" s="119"/>
      <c r="I77" s="113"/>
      <c r="J77" s="36"/>
    </row>
    <row r="78" spans="1:10" ht="39.75" customHeight="1" x14ac:dyDescent="0.25">
      <c r="A78" s="106"/>
      <c r="B78" s="106"/>
      <c r="C78" s="106" t="s">
        <v>119</v>
      </c>
      <c r="D78" s="108"/>
      <c r="E78" s="114" t="s">
        <v>120</v>
      </c>
      <c r="F78" s="110" t="s">
        <v>101</v>
      </c>
      <c r="G78" s="117">
        <v>27</v>
      </c>
      <c r="H78" s="119"/>
      <c r="I78" s="113">
        <f t="shared" si="1"/>
        <v>0</v>
      </c>
      <c r="J78" s="36"/>
    </row>
    <row r="79" spans="1:10" ht="39.75" customHeight="1" x14ac:dyDescent="0.25">
      <c r="A79" s="106"/>
      <c r="B79" s="106"/>
      <c r="C79" s="106" t="s">
        <v>121</v>
      </c>
      <c r="D79" s="108"/>
      <c r="E79" s="114" t="s">
        <v>122</v>
      </c>
      <c r="F79" s="110" t="s">
        <v>101</v>
      </c>
      <c r="G79" s="117">
        <v>2</v>
      </c>
      <c r="H79" s="119"/>
      <c r="I79" s="113">
        <f t="shared" si="1"/>
        <v>0</v>
      </c>
      <c r="J79" s="36"/>
    </row>
    <row r="80" spans="1:10" ht="49.5" customHeight="1" x14ac:dyDescent="0.25">
      <c r="A80" s="106"/>
      <c r="B80" s="106"/>
      <c r="C80" s="106" t="s">
        <v>123</v>
      </c>
      <c r="D80" s="108"/>
      <c r="E80" s="114" t="s">
        <v>124</v>
      </c>
      <c r="F80" s="110" t="s">
        <v>114</v>
      </c>
      <c r="G80" s="117">
        <v>200</v>
      </c>
      <c r="H80" s="119"/>
      <c r="I80" s="113">
        <f t="shared" si="1"/>
        <v>0</v>
      </c>
      <c r="J80" s="36"/>
    </row>
    <row r="81" spans="1:10" ht="41.25" customHeight="1" x14ac:dyDescent="0.25">
      <c r="A81" s="69"/>
      <c r="B81" s="69"/>
      <c r="C81" s="69" t="s">
        <v>34</v>
      </c>
      <c r="D81" s="34" t="s">
        <v>125</v>
      </c>
      <c r="E81" s="64" t="s">
        <v>126</v>
      </c>
      <c r="F81" s="67"/>
      <c r="G81" s="105"/>
      <c r="H81" s="37"/>
      <c r="I81" s="35"/>
      <c r="J81" s="36"/>
    </row>
    <row r="82" spans="1:10" x14ac:dyDescent="0.25">
      <c r="A82" s="69"/>
      <c r="B82" s="69"/>
      <c r="C82" s="69" t="s">
        <v>127</v>
      </c>
      <c r="D82" s="120"/>
      <c r="E82" s="64" t="s">
        <v>128</v>
      </c>
      <c r="F82" s="88" t="s">
        <v>114</v>
      </c>
      <c r="G82" s="44">
        <f>4.01/100*1247</f>
        <v>50.004699999999993</v>
      </c>
      <c r="H82" s="43"/>
      <c r="I82" s="35">
        <f t="shared" si="1"/>
        <v>0</v>
      </c>
      <c r="J82" s="36"/>
    </row>
    <row r="83" spans="1:10" x14ac:dyDescent="0.25">
      <c r="A83" s="69"/>
      <c r="B83" s="69"/>
      <c r="C83" s="69" t="s">
        <v>129</v>
      </c>
      <c r="D83" s="120"/>
      <c r="E83" s="64" t="s">
        <v>130</v>
      </c>
      <c r="F83" s="88" t="s">
        <v>114</v>
      </c>
      <c r="G83" s="44">
        <f>4.01/100*1247</f>
        <v>50.004699999999993</v>
      </c>
      <c r="H83" s="43"/>
      <c r="I83" s="35">
        <f t="shared" si="1"/>
        <v>0</v>
      </c>
      <c r="J83" s="36"/>
    </row>
    <row r="84" spans="1:10" ht="48.75" customHeight="1" x14ac:dyDescent="0.25">
      <c r="A84" s="69"/>
      <c r="B84" s="69"/>
      <c r="C84" s="69" t="s">
        <v>35</v>
      </c>
      <c r="D84" s="69"/>
      <c r="E84" s="64" t="s">
        <v>131</v>
      </c>
      <c r="F84" s="88"/>
      <c r="G84" s="42"/>
      <c r="H84" s="37"/>
      <c r="I84" s="35"/>
      <c r="J84" s="36"/>
    </row>
    <row r="85" spans="1:10" x14ac:dyDescent="0.25">
      <c r="A85" s="69"/>
      <c r="B85" s="69"/>
      <c r="C85" s="69" t="s">
        <v>132</v>
      </c>
      <c r="D85" s="69"/>
      <c r="E85" s="63" t="s">
        <v>130</v>
      </c>
      <c r="F85" s="88" t="s">
        <v>114</v>
      </c>
      <c r="G85" s="92">
        <v>60</v>
      </c>
      <c r="H85" s="43"/>
      <c r="I85" s="35">
        <f t="shared" si="1"/>
        <v>0</v>
      </c>
      <c r="J85" s="36"/>
    </row>
    <row r="86" spans="1:10" ht="41.25" customHeight="1" x14ac:dyDescent="0.25">
      <c r="A86" s="69"/>
      <c r="B86" s="69"/>
      <c r="C86" s="69" t="s">
        <v>36</v>
      </c>
      <c r="D86" s="69"/>
      <c r="E86" s="64" t="s">
        <v>133</v>
      </c>
      <c r="F86" s="88" t="s">
        <v>114</v>
      </c>
      <c r="G86" s="44">
        <f>0.8/100*1247</f>
        <v>9.9760000000000009</v>
      </c>
      <c r="H86" s="43"/>
      <c r="I86" s="35">
        <f t="shared" si="1"/>
        <v>0</v>
      </c>
      <c r="J86" s="36"/>
    </row>
    <row r="87" spans="1:10" ht="47.25" x14ac:dyDescent="0.25">
      <c r="A87" s="38" t="s">
        <v>134</v>
      </c>
      <c r="B87" s="38"/>
      <c r="C87" s="39"/>
      <c r="D87" s="39"/>
      <c r="E87" s="45"/>
      <c r="F87" s="38"/>
      <c r="G87" s="47"/>
      <c r="H87" s="48"/>
      <c r="I87" s="49">
        <f>SUM(I52:I86)</f>
        <v>0</v>
      </c>
      <c r="J87" s="36"/>
    </row>
    <row r="88" spans="1:10" ht="15.75" x14ac:dyDescent="0.25">
      <c r="A88" s="33"/>
      <c r="B88" s="33" t="s">
        <v>135</v>
      </c>
      <c r="C88" s="33"/>
      <c r="D88" s="33"/>
      <c r="E88" s="57" t="s">
        <v>136</v>
      </c>
      <c r="F88" s="58"/>
      <c r="G88" s="59"/>
      <c r="H88" s="60"/>
      <c r="I88" s="61"/>
      <c r="J88" s="36"/>
    </row>
    <row r="89" spans="1:10" ht="58.5" customHeight="1" x14ac:dyDescent="0.25">
      <c r="A89" s="121"/>
      <c r="B89" s="121"/>
      <c r="C89" s="69" t="s">
        <v>20</v>
      </c>
      <c r="D89" s="34" t="s">
        <v>137</v>
      </c>
      <c r="E89" s="66" t="s">
        <v>138</v>
      </c>
      <c r="F89" s="88"/>
      <c r="G89" s="42"/>
      <c r="H89" s="37"/>
      <c r="I89" s="35"/>
      <c r="J89" s="36"/>
    </row>
    <row r="90" spans="1:10" x14ac:dyDescent="0.25">
      <c r="A90" s="121"/>
      <c r="B90" s="121"/>
      <c r="C90" s="69"/>
      <c r="D90" s="69"/>
      <c r="E90" s="122" t="s">
        <v>139</v>
      </c>
      <c r="F90" s="34" t="s">
        <v>114</v>
      </c>
      <c r="G90" s="123">
        <v>30</v>
      </c>
      <c r="H90" s="37"/>
      <c r="I90" s="35">
        <f t="shared" ref="I90:I99" si="2">H90*$G90</f>
        <v>0</v>
      </c>
      <c r="J90" s="36"/>
    </row>
    <row r="91" spans="1:10" x14ac:dyDescent="0.25">
      <c r="A91" s="121"/>
      <c r="B91" s="121"/>
      <c r="C91" s="69"/>
      <c r="D91" s="69"/>
      <c r="E91" s="76" t="s">
        <v>140</v>
      </c>
      <c r="F91" s="34" t="s">
        <v>114</v>
      </c>
      <c r="G91" s="124">
        <v>30</v>
      </c>
      <c r="H91" s="37"/>
      <c r="I91" s="35">
        <f t="shared" si="2"/>
        <v>0</v>
      </c>
      <c r="J91" s="36"/>
    </row>
    <row r="92" spans="1:10" x14ac:dyDescent="0.25">
      <c r="A92" s="121"/>
      <c r="B92" s="121"/>
      <c r="C92" s="69"/>
      <c r="D92" s="69"/>
      <c r="E92" s="91" t="s">
        <v>141</v>
      </c>
      <c r="F92" s="34" t="s">
        <v>114</v>
      </c>
      <c r="G92" s="92">
        <v>75</v>
      </c>
      <c r="H92" s="37"/>
      <c r="I92" s="35">
        <f t="shared" si="2"/>
        <v>0</v>
      </c>
      <c r="J92" s="36"/>
    </row>
    <row r="93" spans="1:10" x14ac:dyDescent="0.25">
      <c r="A93" s="121"/>
      <c r="B93" s="121"/>
      <c r="C93" s="69"/>
      <c r="D93" s="69"/>
      <c r="E93" s="125" t="s">
        <v>142</v>
      </c>
      <c r="F93" s="34" t="s">
        <v>114</v>
      </c>
      <c r="G93" s="126">
        <v>15</v>
      </c>
      <c r="H93" s="37"/>
      <c r="I93" s="35">
        <f t="shared" si="2"/>
        <v>0</v>
      </c>
      <c r="J93" s="36"/>
    </row>
    <row r="94" spans="1:10" x14ac:dyDescent="0.25">
      <c r="A94" s="121"/>
      <c r="B94" s="121"/>
      <c r="C94" s="69"/>
      <c r="D94" s="69"/>
      <c r="E94" s="91" t="s">
        <v>143</v>
      </c>
      <c r="F94" s="34" t="s">
        <v>114</v>
      </c>
      <c r="G94" s="92">
        <v>10</v>
      </c>
      <c r="H94" s="37"/>
      <c r="I94" s="35">
        <f t="shared" si="2"/>
        <v>0</v>
      </c>
      <c r="J94" s="36"/>
    </row>
    <row r="95" spans="1:10" x14ac:dyDescent="0.25">
      <c r="A95" s="121"/>
      <c r="B95" s="121"/>
      <c r="C95" s="69"/>
      <c r="D95" s="69"/>
      <c r="E95" s="91" t="s">
        <v>144</v>
      </c>
      <c r="F95" s="34" t="s">
        <v>114</v>
      </c>
      <c r="G95" s="92">
        <v>30</v>
      </c>
      <c r="H95" s="37"/>
      <c r="I95" s="35">
        <f t="shared" si="2"/>
        <v>0</v>
      </c>
      <c r="J95" s="36"/>
    </row>
    <row r="96" spans="1:10" x14ac:dyDescent="0.25">
      <c r="A96" s="121"/>
      <c r="B96" s="121"/>
      <c r="C96" s="69"/>
      <c r="D96" s="69"/>
      <c r="E96" s="91" t="s">
        <v>145</v>
      </c>
      <c r="F96" s="34" t="s">
        <v>114</v>
      </c>
      <c r="G96" s="92">
        <v>30</v>
      </c>
      <c r="H96" s="37"/>
      <c r="I96" s="35">
        <f t="shared" si="2"/>
        <v>0</v>
      </c>
      <c r="J96" s="36"/>
    </row>
    <row r="97" spans="1:10" x14ac:dyDescent="0.25">
      <c r="A97" s="121"/>
      <c r="B97" s="121"/>
      <c r="C97" s="69"/>
      <c r="D97" s="69"/>
      <c r="E97" s="91" t="s">
        <v>146</v>
      </c>
      <c r="F97" s="34" t="s">
        <v>114</v>
      </c>
      <c r="G97" s="92">
        <v>150</v>
      </c>
      <c r="H97" s="37"/>
      <c r="I97" s="35">
        <f t="shared" si="2"/>
        <v>0</v>
      </c>
      <c r="J97" s="36"/>
    </row>
    <row r="98" spans="1:10" x14ac:dyDescent="0.25">
      <c r="A98" s="121"/>
      <c r="B98" s="121"/>
      <c r="C98" s="69"/>
      <c r="D98" s="69"/>
      <c r="E98" s="127" t="s">
        <v>147</v>
      </c>
      <c r="F98" s="34" t="s">
        <v>114</v>
      </c>
      <c r="G98" s="128">
        <v>15</v>
      </c>
      <c r="H98" s="37"/>
      <c r="I98" s="35">
        <f t="shared" si="2"/>
        <v>0</v>
      </c>
      <c r="J98" s="36"/>
    </row>
    <row r="99" spans="1:10" x14ac:dyDescent="0.25">
      <c r="A99" s="121"/>
      <c r="B99" s="121"/>
      <c r="C99" s="69"/>
      <c r="D99" s="69"/>
      <c r="E99" s="125" t="s">
        <v>148</v>
      </c>
      <c r="F99" s="34" t="s">
        <v>114</v>
      </c>
      <c r="G99" s="126">
        <v>15</v>
      </c>
      <c r="H99" s="37"/>
      <c r="I99" s="35">
        <f t="shared" si="2"/>
        <v>0</v>
      </c>
      <c r="J99" s="36"/>
    </row>
    <row r="100" spans="1:10" x14ac:dyDescent="0.25">
      <c r="A100" s="121"/>
      <c r="B100" s="121"/>
      <c r="C100" s="69"/>
      <c r="D100" s="69"/>
      <c r="E100" s="66"/>
      <c r="F100" s="34"/>
      <c r="G100" s="42"/>
      <c r="H100" s="37"/>
      <c r="I100" s="35"/>
      <c r="J100" s="36"/>
    </row>
    <row r="101" spans="1:10" ht="47.25" x14ac:dyDescent="0.25">
      <c r="A101" s="38" t="s">
        <v>149</v>
      </c>
      <c r="B101" s="38"/>
      <c r="C101" s="39"/>
      <c r="D101" s="39"/>
      <c r="E101" s="45"/>
      <c r="F101" s="38"/>
      <c r="G101" s="47"/>
      <c r="H101" s="48"/>
      <c r="I101" s="49">
        <f>SUM(I90:I100)</f>
        <v>0</v>
      </c>
      <c r="J101" s="36"/>
    </row>
    <row r="102" spans="1:10" ht="15.75" x14ac:dyDescent="0.25">
      <c r="A102" s="33"/>
      <c r="B102" s="33" t="s">
        <v>150</v>
      </c>
      <c r="C102" s="33"/>
      <c r="D102" s="33"/>
      <c r="E102" s="57" t="s">
        <v>151</v>
      </c>
      <c r="F102" s="33"/>
      <c r="G102" s="59"/>
      <c r="H102" s="60"/>
      <c r="I102" s="61"/>
      <c r="J102" s="36"/>
    </row>
    <row r="103" spans="1:10" ht="33.75" customHeight="1" x14ac:dyDescent="0.25">
      <c r="A103" s="121"/>
      <c r="B103" s="121"/>
      <c r="C103" s="69" t="s">
        <v>21</v>
      </c>
      <c r="D103" s="69"/>
      <c r="E103" s="129" t="s">
        <v>152</v>
      </c>
      <c r="F103" s="130" t="s">
        <v>153</v>
      </c>
      <c r="G103" s="42">
        <v>100</v>
      </c>
      <c r="H103" s="37"/>
      <c r="I103" s="35">
        <f>H103*$G103</f>
        <v>0</v>
      </c>
      <c r="J103" s="36"/>
    </row>
    <row r="104" spans="1:10" x14ac:dyDescent="0.25">
      <c r="A104" s="121"/>
      <c r="B104" s="121"/>
      <c r="C104" s="69" t="s">
        <v>25</v>
      </c>
      <c r="D104" s="69"/>
      <c r="E104" s="129" t="s">
        <v>154</v>
      </c>
      <c r="F104" s="130" t="s">
        <v>153</v>
      </c>
      <c r="G104" s="42">
        <v>30</v>
      </c>
      <c r="H104" s="37"/>
      <c r="I104" s="35">
        <f>H104*$G104</f>
        <v>0</v>
      </c>
      <c r="J104" s="36"/>
    </row>
    <row r="105" spans="1:10" x14ac:dyDescent="0.25">
      <c r="A105" s="121"/>
      <c r="B105" s="121"/>
      <c r="C105" s="69" t="s">
        <v>45</v>
      </c>
      <c r="D105" s="69"/>
      <c r="E105" s="131" t="s">
        <v>155</v>
      </c>
      <c r="F105" s="88" t="s">
        <v>114</v>
      </c>
      <c r="G105" s="42">
        <v>10</v>
      </c>
      <c r="H105" s="37"/>
      <c r="I105" s="35">
        <f>H105*$G105</f>
        <v>0</v>
      </c>
      <c r="J105" s="36"/>
    </row>
    <row r="106" spans="1:10" ht="47.25" x14ac:dyDescent="0.25">
      <c r="A106" s="38" t="s">
        <v>156</v>
      </c>
      <c r="B106" s="38"/>
      <c r="C106" s="39"/>
      <c r="D106" s="39"/>
      <c r="E106" s="45"/>
      <c r="F106" s="38"/>
      <c r="G106" s="47"/>
      <c r="H106" s="48"/>
      <c r="I106" s="49">
        <f>SUM(I103:I105)</f>
        <v>0</v>
      </c>
      <c r="J106" s="36"/>
    </row>
    <row r="107" spans="1:10" ht="15.75" x14ac:dyDescent="0.25">
      <c r="A107" s="33"/>
      <c r="B107" s="33" t="s">
        <v>157</v>
      </c>
      <c r="C107" s="33"/>
      <c r="D107" s="33"/>
      <c r="E107" s="57" t="s">
        <v>158</v>
      </c>
      <c r="F107" s="33"/>
      <c r="G107" s="59"/>
      <c r="H107" s="60"/>
      <c r="I107" s="61"/>
      <c r="J107" s="36"/>
    </row>
    <row r="108" spans="1:10" ht="51.75" customHeight="1" x14ac:dyDescent="0.25">
      <c r="A108" s="121"/>
      <c r="B108" s="121"/>
      <c r="C108" s="69" t="s">
        <v>21</v>
      </c>
      <c r="D108" s="69"/>
      <c r="E108" s="132" t="s">
        <v>159</v>
      </c>
      <c r="F108" s="88" t="s">
        <v>114</v>
      </c>
      <c r="G108" s="42">
        <v>15</v>
      </c>
      <c r="H108" s="37"/>
      <c r="I108" s="35">
        <f>H108*$G108</f>
        <v>0</v>
      </c>
      <c r="J108" s="36"/>
    </row>
    <row r="109" spans="1:10" ht="68.25" customHeight="1" x14ac:dyDescent="0.25">
      <c r="A109" s="121"/>
      <c r="B109" s="121"/>
      <c r="C109" s="69" t="s">
        <v>23</v>
      </c>
      <c r="D109" s="120"/>
      <c r="E109" s="63" t="s">
        <v>160</v>
      </c>
      <c r="F109" s="88" t="s">
        <v>114</v>
      </c>
      <c r="G109" s="42">
        <v>20</v>
      </c>
      <c r="H109" s="37"/>
      <c r="I109" s="35">
        <f>H109*$G109</f>
        <v>0</v>
      </c>
      <c r="J109" s="36"/>
    </row>
    <row r="110" spans="1:10" ht="48" customHeight="1" x14ac:dyDescent="0.25">
      <c r="A110" s="69"/>
      <c r="B110" s="69"/>
      <c r="C110" s="69" t="s">
        <v>26</v>
      </c>
      <c r="D110" s="133" t="s">
        <v>161</v>
      </c>
      <c r="E110" s="63" t="s">
        <v>162</v>
      </c>
      <c r="F110" s="88"/>
      <c r="G110" s="42"/>
      <c r="H110" s="37"/>
      <c r="I110" s="35">
        <f>H110*$G110</f>
        <v>0</v>
      </c>
      <c r="J110" s="36"/>
    </row>
    <row r="111" spans="1:10" x14ac:dyDescent="0.25">
      <c r="A111" s="69"/>
      <c r="B111" s="69"/>
      <c r="C111" s="69" t="s">
        <v>27</v>
      </c>
      <c r="D111" s="133"/>
      <c r="E111" s="63" t="s">
        <v>163</v>
      </c>
      <c r="F111" s="88" t="s">
        <v>114</v>
      </c>
      <c r="G111" s="42">
        <v>10</v>
      </c>
      <c r="H111" s="37"/>
      <c r="I111" s="35">
        <f>H111*$G111</f>
        <v>0</v>
      </c>
      <c r="J111" s="36"/>
    </row>
    <row r="112" spans="1:10" x14ac:dyDescent="0.25">
      <c r="A112" s="69"/>
      <c r="B112" s="69"/>
      <c r="C112" s="69" t="s">
        <v>29</v>
      </c>
      <c r="D112" s="133"/>
      <c r="E112" s="63" t="s">
        <v>164</v>
      </c>
      <c r="F112" s="88" t="s">
        <v>114</v>
      </c>
      <c r="G112" s="42">
        <v>10</v>
      </c>
      <c r="H112" s="37"/>
      <c r="I112" s="35">
        <f>H112*$G112</f>
        <v>0</v>
      </c>
      <c r="J112" s="36"/>
    </row>
    <row r="113" spans="1:10" ht="47.25" x14ac:dyDescent="0.25">
      <c r="A113" s="38" t="s">
        <v>165</v>
      </c>
      <c r="B113" s="38"/>
      <c r="C113" s="39"/>
      <c r="D113" s="39"/>
      <c r="E113" s="45"/>
      <c r="F113" s="46"/>
      <c r="G113" s="47"/>
      <c r="H113" s="48"/>
      <c r="I113" s="49">
        <f>SUM(I108:I112)</f>
        <v>0</v>
      </c>
      <c r="J113" s="36"/>
    </row>
    <row r="114" spans="1:10" ht="15.75" x14ac:dyDescent="0.25">
      <c r="A114" s="33"/>
      <c r="B114" s="33" t="s">
        <v>166</v>
      </c>
      <c r="C114" s="33"/>
      <c r="D114" s="33"/>
      <c r="E114" s="57" t="s">
        <v>167</v>
      </c>
      <c r="F114" s="58"/>
      <c r="G114" s="59"/>
      <c r="H114" s="60"/>
      <c r="I114" s="61"/>
      <c r="J114" s="36"/>
    </row>
    <row r="115" spans="1:10" ht="30.75" customHeight="1" x14ac:dyDescent="0.25">
      <c r="A115" s="121"/>
      <c r="B115" s="121"/>
      <c r="C115" s="69" t="s">
        <v>21</v>
      </c>
      <c r="D115" s="69"/>
      <c r="E115" s="65" t="s">
        <v>168</v>
      </c>
      <c r="F115" s="88" t="s">
        <v>169</v>
      </c>
      <c r="G115" s="42">
        <v>20</v>
      </c>
      <c r="H115" s="37"/>
      <c r="I115" s="35">
        <f>H115*$G115</f>
        <v>0</v>
      </c>
      <c r="J115" s="36"/>
    </row>
    <row r="116" spans="1:10" ht="25.5" x14ac:dyDescent="0.25">
      <c r="A116" s="46" t="s">
        <v>170</v>
      </c>
      <c r="B116" s="46"/>
      <c r="C116" s="62"/>
      <c r="D116" s="62"/>
      <c r="E116" s="47"/>
      <c r="F116" s="46"/>
      <c r="G116" s="47"/>
      <c r="H116" s="48"/>
      <c r="I116" s="49">
        <f>SUM(I115)</f>
        <v>0</v>
      </c>
      <c r="J116" s="36"/>
    </row>
    <row r="117" spans="1:10" ht="15.75" x14ac:dyDescent="0.25">
      <c r="A117" s="33"/>
      <c r="B117" s="33" t="s">
        <v>171</v>
      </c>
      <c r="C117" s="33" t="s">
        <v>20</v>
      </c>
      <c r="D117" s="33"/>
      <c r="E117" s="57" t="s">
        <v>172</v>
      </c>
      <c r="F117" s="58"/>
      <c r="G117" s="59"/>
      <c r="H117" s="60"/>
      <c r="I117" s="61"/>
      <c r="J117" s="36"/>
    </row>
    <row r="118" spans="1:10" x14ac:dyDescent="0.25">
      <c r="A118" s="121"/>
      <c r="B118" s="121"/>
      <c r="C118" s="69" t="s">
        <v>21</v>
      </c>
      <c r="D118" s="69"/>
      <c r="E118" s="134" t="s">
        <v>173</v>
      </c>
      <c r="F118" s="34" t="s">
        <v>40</v>
      </c>
      <c r="G118" s="42">
        <v>2</v>
      </c>
      <c r="H118" s="37"/>
      <c r="I118" s="35">
        <f>H118*$G118</f>
        <v>0</v>
      </c>
      <c r="J118" s="36"/>
    </row>
    <row r="119" spans="1:10" x14ac:dyDescent="0.25">
      <c r="A119" s="121"/>
      <c r="B119" s="121"/>
      <c r="C119" s="69" t="s">
        <v>22</v>
      </c>
      <c r="D119" s="69"/>
      <c r="E119" s="134" t="s">
        <v>174</v>
      </c>
      <c r="F119" s="34" t="s">
        <v>175</v>
      </c>
      <c r="G119" s="42">
        <v>1</v>
      </c>
      <c r="H119" s="37"/>
      <c r="I119" s="35">
        <f>H119*$G119</f>
        <v>0</v>
      </c>
      <c r="J119" s="36"/>
    </row>
    <row r="120" spans="1:10" ht="25.5" x14ac:dyDescent="0.25">
      <c r="A120" s="46" t="s">
        <v>176</v>
      </c>
      <c r="B120" s="46"/>
      <c r="C120" s="62"/>
      <c r="D120" s="62"/>
      <c r="E120" s="47"/>
      <c r="F120" s="46"/>
      <c r="G120" s="47"/>
      <c r="H120" s="48"/>
      <c r="I120" s="49">
        <f>SUM(I118:I119)</f>
        <v>0</v>
      </c>
      <c r="J120" s="36"/>
    </row>
  </sheetData>
  <mergeCells count="15">
    <mergeCell ref="A11:E11"/>
    <mergeCell ref="G43:G49"/>
    <mergeCell ref="B16:B18"/>
    <mergeCell ref="C16:C18"/>
    <mergeCell ref="D16:D18"/>
    <mergeCell ref="F16:F39"/>
    <mergeCell ref="G16:G39"/>
    <mergeCell ref="B20:B39"/>
    <mergeCell ref="C20:C39"/>
    <mergeCell ref="D20:D39"/>
    <mergeCell ref="A43:A49"/>
    <mergeCell ref="B43:B49"/>
    <mergeCell ref="C43:C49"/>
    <mergeCell ref="D43:D49"/>
    <mergeCell ref="F43:F4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1"/>
  <sheetViews>
    <sheetView workbookViewId="0">
      <selection activeCell="C10" sqref="C10"/>
    </sheetView>
  </sheetViews>
  <sheetFormatPr defaultColWidth="31.28515625" defaultRowHeight="15" x14ac:dyDescent="0.2"/>
  <cols>
    <col min="1" max="1" width="14" style="136" customWidth="1"/>
    <col min="2" max="2" width="37.85546875" style="136" customWidth="1"/>
    <col min="3" max="3" width="49.7109375" style="136" customWidth="1"/>
    <col min="4" max="256" width="31.28515625" style="136"/>
    <col min="257" max="257" width="14" style="136" customWidth="1"/>
    <col min="258" max="258" width="37.85546875" style="136" customWidth="1"/>
    <col min="259" max="259" width="49.7109375" style="136" customWidth="1"/>
    <col min="260" max="512" width="31.28515625" style="136"/>
    <col min="513" max="513" width="14" style="136" customWidth="1"/>
    <col min="514" max="514" width="37.85546875" style="136" customWidth="1"/>
    <col min="515" max="515" width="49.7109375" style="136" customWidth="1"/>
    <col min="516" max="768" width="31.28515625" style="136"/>
    <col min="769" max="769" width="14" style="136" customWidth="1"/>
    <col min="770" max="770" width="37.85546875" style="136" customWidth="1"/>
    <col min="771" max="771" width="49.7109375" style="136" customWidth="1"/>
    <col min="772" max="1024" width="31.28515625" style="136"/>
    <col min="1025" max="1025" width="14" style="136" customWidth="1"/>
    <col min="1026" max="1026" width="37.85546875" style="136" customWidth="1"/>
    <col min="1027" max="1027" width="49.7109375" style="136" customWidth="1"/>
    <col min="1028" max="1280" width="31.28515625" style="136"/>
    <col min="1281" max="1281" width="14" style="136" customWidth="1"/>
    <col min="1282" max="1282" width="37.85546875" style="136" customWidth="1"/>
    <col min="1283" max="1283" width="49.7109375" style="136" customWidth="1"/>
    <col min="1284" max="1536" width="31.28515625" style="136"/>
    <col min="1537" max="1537" width="14" style="136" customWidth="1"/>
    <col min="1538" max="1538" width="37.85546875" style="136" customWidth="1"/>
    <col min="1539" max="1539" width="49.7109375" style="136" customWidth="1"/>
    <col min="1540" max="1792" width="31.28515625" style="136"/>
    <col min="1793" max="1793" width="14" style="136" customWidth="1"/>
    <col min="1794" max="1794" width="37.85546875" style="136" customWidth="1"/>
    <col min="1795" max="1795" width="49.7109375" style="136" customWidth="1"/>
    <col min="1796" max="2048" width="31.28515625" style="136"/>
    <col min="2049" max="2049" width="14" style="136" customWidth="1"/>
    <col min="2050" max="2050" width="37.85546875" style="136" customWidth="1"/>
    <col min="2051" max="2051" width="49.7109375" style="136" customWidth="1"/>
    <col min="2052" max="2304" width="31.28515625" style="136"/>
    <col min="2305" max="2305" width="14" style="136" customWidth="1"/>
    <col min="2306" max="2306" width="37.85546875" style="136" customWidth="1"/>
    <col min="2307" max="2307" width="49.7109375" style="136" customWidth="1"/>
    <col min="2308" max="2560" width="31.28515625" style="136"/>
    <col min="2561" max="2561" width="14" style="136" customWidth="1"/>
    <col min="2562" max="2562" width="37.85546875" style="136" customWidth="1"/>
    <col min="2563" max="2563" width="49.7109375" style="136" customWidth="1"/>
    <col min="2564" max="2816" width="31.28515625" style="136"/>
    <col min="2817" max="2817" width="14" style="136" customWidth="1"/>
    <col min="2818" max="2818" width="37.85546875" style="136" customWidth="1"/>
    <col min="2819" max="2819" width="49.7109375" style="136" customWidth="1"/>
    <col min="2820" max="3072" width="31.28515625" style="136"/>
    <col min="3073" max="3073" width="14" style="136" customWidth="1"/>
    <col min="3074" max="3074" width="37.85546875" style="136" customWidth="1"/>
    <col min="3075" max="3075" width="49.7109375" style="136" customWidth="1"/>
    <col min="3076" max="3328" width="31.28515625" style="136"/>
    <col min="3329" max="3329" width="14" style="136" customWidth="1"/>
    <col min="3330" max="3330" width="37.85546875" style="136" customWidth="1"/>
    <col min="3331" max="3331" width="49.7109375" style="136" customWidth="1"/>
    <col min="3332" max="3584" width="31.28515625" style="136"/>
    <col min="3585" max="3585" width="14" style="136" customWidth="1"/>
    <col min="3586" max="3586" width="37.85546875" style="136" customWidth="1"/>
    <col min="3587" max="3587" width="49.7109375" style="136" customWidth="1"/>
    <col min="3588" max="3840" width="31.28515625" style="136"/>
    <col min="3841" max="3841" width="14" style="136" customWidth="1"/>
    <col min="3842" max="3842" width="37.85546875" style="136" customWidth="1"/>
    <col min="3843" max="3843" width="49.7109375" style="136" customWidth="1"/>
    <col min="3844" max="4096" width="31.28515625" style="136"/>
    <col min="4097" max="4097" width="14" style="136" customWidth="1"/>
    <col min="4098" max="4098" width="37.85546875" style="136" customWidth="1"/>
    <col min="4099" max="4099" width="49.7109375" style="136" customWidth="1"/>
    <col min="4100" max="4352" width="31.28515625" style="136"/>
    <col min="4353" max="4353" width="14" style="136" customWidth="1"/>
    <col min="4354" max="4354" width="37.85546875" style="136" customWidth="1"/>
    <col min="4355" max="4355" width="49.7109375" style="136" customWidth="1"/>
    <col min="4356" max="4608" width="31.28515625" style="136"/>
    <col min="4609" max="4609" width="14" style="136" customWidth="1"/>
    <col min="4610" max="4610" width="37.85546875" style="136" customWidth="1"/>
    <col min="4611" max="4611" width="49.7109375" style="136" customWidth="1"/>
    <col min="4612" max="4864" width="31.28515625" style="136"/>
    <col min="4865" max="4865" width="14" style="136" customWidth="1"/>
    <col min="4866" max="4866" width="37.85546875" style="136" customWidth="1"/>
    <col min="4867" max="4867" width="49.7109375" style="136" customWidth="1"/>
    <col min="4868" max="5120" width="31.28515625" style="136"/>
    <col min="5121" max="5121" width="14" style="136" customWidth="1"/>
    <col min="5122" max="5122" width="37.85546875" style="136" customWidth="1"/>
    <col min="5123" max="5123" width="49.7109375" style="136" customWidth="1"/>
    <col min="5124" max="5376" width="31.28515625" style="136"/>
    <col min="5377" max="5377" width="14" style="136" customWidth="1"/>
    <col min="5378" max="5378" width="37.85546875" style="136" customWidth="1"/>
    <col min="5379" max="5379" width="49.7109375" style="136" customWidth="1"/>
    <col min="5380" max="5632" width="31.28515625" style="136"/>
    <col min="5633" max="5633" width="14" style="136" customWidth="1"/>
    <col min="5634" max="5634" width="37.85546875" style="136" customWidth="1"/>
    <col min="5635" max="5635" width="49.7109375" style="136" customWidth="1"/>
    <col min="5636" max="5888" width="31.28515625" style="136"/>
    <col min="5889" max="5889" width="14" style="136" customWidth="1"/>
    <col min="5890" max="5890" width="37.85546875" style="136" customWidth="1"/>
    <col min="5891" max="5891" width="49.7109375" style="136" customWidth="1"/>
    <col min="5892" max="6144" width="31.28515625" style="136"/>
    <col min="6145" max="6145" width="14" style="136" customWidth="1"/>
    <col min="6146" max="6146" width="37.85546875" style="136" customWidth="1"/>
    <col min="6147" max="6147" width="49.7109375" style="136" customWidth="1"/>
    <col min="6148" max="6400" width="31.28515625" style="136"/>
    <col min="6401" max="6401" width="14" style="136" customWidth="1"/>
    <col min="6402" max="6402" width="37.85546875" style="136" customWidth="1"/>
    <col min="6403" max="6403" width="49.7109375" style="136" customWidth="1"/>
    <col min="6404" max="6656" width="31.28515625" style="136"/>
    <col min="6657" max="6657" width="14" style="136" customWidth="1"/>
    <col min="6658" max="6658" width="37.85546875" style="136" customWidth="1"/>
    <col min="6659" max="6659" width="49.7109375" style="136" customWidth="1"/>
    <col min="6660" max="6912" width="31.28515625" style="136"/>
    <col min="6913" max="6913" width="14" style="136" customWidth="1"/>
    <col min="6914" max="6914" width="37.85546875" style="136" customWidth="1"/>
    <col min="6915" max="6915" width="49.7109375" style="136" customWidth="1"/>
    <col min="6916" max="7168" width="31.28515625" style="136"/>
    <col min="7169" max="7169" width="14" style="136" customWidth="1"/>
    <col min="7170" max="7170" width="37.85546875" style="136" customWidth="1"/>
    <col min="7171" max="7171" width="49.7109375" style="136" customWidth="1"/>
    <col min="7172" max="7424" width="31.28515625" style="136"/>
    <col min="7425" max="7425" width="14" style="136" customWidth="1"/>
    <col min="7426" max="7426" width="37.85546875" style="136" customWidth="1"/>
    <col min="7427" max="7427" width="49.7109375" style="136" customWidth="1"/>
    <col min="7428" max="7680" width="31.28515625" style="136"/>
    <col min="7681" max="7681" width="14" style="136" customWidth="1"/>
    <col min="7682" max="7682" width="37.85546875" style="136" customWidth="1"/>
    <col min="7683" max="7683" width="49.7109375" style="136" customWidth="1"/>
    <col min="7684" max="7936" width="31.28515625" style="136"/>
    <col min="7937" max="7937" width="14" style="136" customWidth="1"/>
    <col min="7938" max="7938" width="37.85546875" style="136" customWidth="1"/>
    <col min="7939" max="7939" width="49.7109375" style="136" customWidth="1"/>
    <col min="7940" max="8192" width="31.28515625" style="136"/>
    <col min="8193" max="8193" width="14" style="136" customWidth="1"/>
    <col min="8194" max="8194" width="37.85546875" style="136" customWidth="1"/>
    <col min="8195" max="8195" width="49.7109375" style="136" customWidth="1"/>
    <col min="8196" max="8448" width="31.28515625" style="136"/>
    <col min="8449" max="8449" width="14" style="136" customWidth="1"/>
    <col min="8450" max="8450" width="37.85546875" style="136" customWidth="1"/>
    <col min="8451" max="8451" width="49.7109375" style="136" customWidth="1"/>
    <col min="8452" max="8704" width="31.28515625" style="136"/>
    <col min="8705" max="8705" width="14" style="136" customWidth="1"/>
    <col min="8706" max="8706" width="37.85546875" style="136" customWidth="1"/>
    <col min="8707" max="8707" width="49.7109375" style="136" customWidth="1"/>
    <col min="8708" max="8960" width="31.28515625" style="136"/>
    <col min="8961" max="8961" width="14" style="136" customWidth="1"/>
    <col min="8962" max="8962" width="37.85546875" style="136" customWidth="1"/>
    <col min="8963" max="8963" width="49.7109375" style="136" customWidth="1"/>
    <col min="8964" max="9216" width="31.28515625" style="136"/>
    <col min="9217" max="9217" width="14" style="136" customWidth="1"/>
    <col min="9218" max="9218" width="37.85546875" style="136" customWidth="1"/>
    <col min="9219" max="9219" width="49.7109375" style="136" customWidth="1"/>
    <col min="9220" max="9472" width="31.28515625" style="136"/>
    <col min="9473" max="9473" width="14" style="136" customWidth="1"/>
    <col min="9474" max="9474" width="37.85546875" style="136" customWidth="1"/>
    <col min="9475" max="9475" width="49.7109375" style="136" customWidth="1"/>
    <col min="9476" max="9728" width="31.28515625" style="136"/>
    <col min="9729" max="9729" width="14" style="136" customWidth="1"/>
    <col min="9730" max="9730" width="37.85546875" style="136" customWidth="1"/>
    <col min="9731" max="9731" width="49.7109375" style="136" customWidth="1"/>
    <col min="9732" max="9984" width="31.28515625" style="136"/>
    <col min="9985" max="9985" width="14" style="136" customWidth="1"/>
    <col min="9986" max="9986" width="37.85546875" style="136" customWidth="1"/>
    <col min="9987" max="9987" width="49.7109375" style="136" customWidth="1"/>
    <col min="9988" max="10240" width="31.28515625" style="136"/>
    <col min="10241" max="10241" width="14" style="136" customWidth="1"/>
    <col min="10242" max="10242" width="37.85546875" style="136" customWidth="1"/>
    <col min="10243" max="10243" width="49.7109375" style="136" customWidth="1"/>
    <col min="10244" max="10496" width="31.28515625" style="136"/>
    <col min="10497" max="10497" width="14" style="136" customWidth="1"/>
    <col min="10498" max="10498" width="37.85546875" style="136" customWidth="1"/>
    <col min="10499" max="10499" width="49.7109375" style="136" customWidth="1"/>
    <col min="10500" max="10752" width="31.28515625" style="136"/>
    <col min="10753" max="10753" width="14" style="136" customWidth="1"/>
    <col min="10754" max="10754" width="37.85546875" style="136" customWidth="1"/>
    <col min="10755" max="10755" width="49.7109375" style="136" customWidth="1"/>
    <col min="10756" max="11008" width="31.28515625" style="136"/>
    <col min="11009" max="11009" width="14" style="136" customWidth="1"/>
    <col min="11010" max="11010" width="37.85546875" style="136" customWidth="1"/>
    <col min="11011" max="11011" width="49.7109375" style="136" customWidth="1"/>
    <col min="11012" max="11264" width="31.28515625" style="136"/>
    <col min="11265" max="11265" width="14" style="136" customWidth="1"/>
    <col min="11266" max="11266" width="37.85546875" style="136" customWidth="1"/>
    <col min="11267" max="11267" width="49.7109375" style="136" customWidth="1"/>
    <col min="11268" max="11520" width="31.28515625" style="136"/>
    <col min="11521" max="11521" width="14" style="136" customWidth="1"/>
    <col min="11522" max="11522" width="37.85546875" style="136" customWidth="1"/>
    <col min="11523" max="11523" width="49.7109375" style="136" customWidth="1"/>
    <col min="11524" max="11776" width="31.28515625" style="136"/>
    <col min="11777" max="11777" width="14" style="136" customWidth="1"/>
    <col min="11778" max="11778" width="37.85546875" style="136" customWidth="1"/>
    <col min="11779" max="11779" width="49.7109375" style="136" customWidth="1"/>
    <col min="11780" max="12032" width="31.28515625" style="136"/>
    <col min="12033" max="12033" width="14" style="136" customWidth="1"/>
    <col min="12034" max="12034" width="37.85546875" style="136" customWidth="1"/>
    <col min="12035" max="12035" width="49.7109375" style="136" customWidth="1"/>
    <col min="12036" max="12288" width="31.28515625" style="136"/>
    <col min="12289" max="12289" width="14" style="136" customWidth="1"/>
    <col min="12290" max="12290" width="37.85546875" style="136" customWidth="1"/>
    <col min="12291" max="12291" width="49.7109375" style="136" customWidth="1"/>
    <col min="12292" max="12544" width="31.28515625" style="136"/>
    <col min="12545" max="12545" width="14" style="136" customWidth="1"/>
    <col min="12546" max="12546" width="37.85546875" style="136" customWidth="1"/>
    <col min="12547" max="12547" width="49.7109375" style="136" customWidth="1"/>
    <col min="12548" max="12800" width="31.28515625" style="136"/>
    <col min="12801" max="12801" width="14" style="136" customWidth="1"/>
    <col min="12802" max="12802" width="37.85546875" style="136" customWidth="1"/>
    <col min="12803" max="12803" width="49.7109375" style="136" customWidth="1"/>
    <col min="12804" max="13056" width="31.28515625" style="136"/>
    <col min="13057" max="13057" width="14" style="136" customWidth="1"/>
    <col min="13058" max="13058" width="37.85546875" style="136" customWidth="1"/>
    <col min="13059" max="13059" width="49.7109375" style="136" customWidth="1"/>
    <col min="13060" max="13312" width="31.28515625" style="136"/>
    <col min="13313" max="13313" width="14" style="136" customWidth="1"/>
    <col min="13314" max="13314" width="37.85546875" style="136" customWidth="1"/>
    <col min="13315" max="13315" width="49.7109375" style="136" customWidth="1"/>
    <col min="13316" max="13568" width="31.28515625" style="136"/>
    <col min="13569" max="13569" width="14" style="136" customWidth="1"/>
    <col min="13570" max="13570" width="37.85546875" style="136" customWidth="1"/>
    <col min="13571" max="13571" width="49.7109375" style="136" customWidth="1"/>
    <col min="13572" max="13824" width="31.28515625" style="136"/>
    <col min="13825" max="13825" width="14" style="136" customWidth="1"/>
    <col min="13826" max="13826" width="37.85546875" style="136" customWidth="1"/>
    <col min="13827" max="13827" width="49.7109375" style="136" customWidth="1"/>
    <col min="13828" max="14080" width="31.28515625" style="136"/>
    <col min="14081" max="14081" width="14" style="136" customWidth="1"/>
    <col min="14082" max="14082" width="37.85546875" style="136" customWidth="1"/>
    <col min="14083" max="14083" width="49.7109375" style="136" customWidth="1"/>
    <col min="14084" max="14336" width="31.28515625" style="136"/>
    <col min="14337" max="14337" width="14" style="136" customWidth="1"/>
    <col min="14338" max="14338" width="37.85546875" style="136" customWidth="1"/>
    <col min="14339" max="14339" width="49.7109375" style="136" customWidth="1"/>
    <col min="14340" max="14592" width="31.28515625" style="136"/>
    <col min="14593" max="14593" width="14" style="136" customWidth="1"/>
    <col min="14594" max="14594" width="37.85546875" style="136" customWidth="1"/>
    <col min="14595" max="14595" width="49.7109375" style="136" customWidth="1"/>
    <col min="14596" max="14848" width="31.28515625" style="136"/>
    <col min="14849" max="14849" width="14" style="136" customWidth="1"/>
    <col min="14850" max="14850" width="37.85546875" style="136" customWidth="1"/>
    <col min="14851" max="14851" width="49.7109375" style="136" customWidth="1"/>
    <col min="14852" max="15104" width="31.28515625" style="136"/>
    <col min="15105" max="15105" width="14" style="136" customWidth="1"/>
    <col min="15106" max="15106" width="37.85546875" style="136" customWidth="1"/>
    <col min="15107" max="15107" width="49.7109375" style="136" customWidth="1"/>
    <col min="15108" max="15360" width="31.28515625" style="136"/>
    <col min="15361" max="15361" width="14" style="136" customWidth="1"/>
    <col min="15362" max="15362" width="37.85546875" style="136" customWidth="1"/>
    <col min="15363" max="15363" width="49.7109375" style="136" customWidth="1"/>
    <col min="15364" max="15616" width="31.28515625" style="136"/>
    <col min="15617" max="15617" width="14" style="136" customWidth="1"/>
    <col min="15618" max="15618" width="37.85546875" style="136" customWidth="1"/>
    <col min="15619" max="15619" width="49.7109375" style="136" customWidth="1"/>
    <col min="15620" max="15872" width="31.28515625" style="136"/>
    <col min="15873" max="15873" width="14" style="136" customWidth="1"/>
    <col min="15874" max="15874" width="37.85546875" style="136" customWidth="1"/>
    <col min="15875" max="15875" width="49.7109375" style="136" customWidth="1"/>
    <col min="15876" max="16128" width="31.28515625" style="136"/>
    <col min="16129" max="16129" width="14" style="136" customWidth="1"/>
    <col min="16130" max="16130" width="37.85546875" style="136" customWidth="1"/>
    <col min="16131" max="16131" width="49.7109375" style="136" customWidth="1"/>
    <col min="16132" max="16384" width="31.28515625" style="136"/>
  </cols>
  <sheetData>
    <row r="2" spans="1:3" ht="18.75" x14ac:dyDescent="0.2">
      <c r="A2" s="164" t="s">
        <v>336</v>
      </c>
      <c r="B2" s="164"/>
      <c r="C2" s="164"/>
    </row>
    <row r="3" spans="1:3" x14ac:dyDescent="0.2">
      <c r="A3" s="148" t="s">
        <v>335</v>
      </c>
      <c r="B3" s="147" t="s">
        <v>334</v>
      </c>
      <c r="C3" s="147" t="s">
        <v>333</v>
      </c>
    </row>
    <row r="4" spans="1:3" x14ac:dyDescent="0.2">
      <c r="A4" s="138">
        <v>1</v>
      </c>
      <c r="B4" s="139" t="s">
        <v>332</v>
      </c>
      <c r="C4" s="139" t="s">
        <v>331</v>
      </c>
    </row>
    <row r="5" spans="1:3" x14ac:dyDescent="0.2">
      <c r="A5" s="138">
        <v>2</v>
      </c>
      <c r="B5" s="139" t="s">
        <v>330</v>
      </c>
      <c r="C5" s="139" t="s">
        <v>328</v>
      </c>
    </row>
    <row r="6" spans="1:3" x14ac:dyDescent="0.2">
      <c r="A6" s="138">
        <v>3</v>
      </c>
      <c r="B6" s="139" t="s">
        <v>329</v>
      </c>
      <c r="C6" s="139" t="s">
        <v>328</v>
      </c>
    </row>
    <row r="7" spans="1:3" ht="30" x14ac:dyDescent="0.2">
      <c r="A7" s="138">
        <v>4</v>
      </c>
      <c r="B7" s="139" t="s">
        <v>327</v>
      </c>
      <c r="C7" s="139" t="s">
        <v>326</v>
      </c>
    </row>
    <row r="8" spans="1:3" x14ac:dyDescent="0.2">
      <c r="A8" s="138">
        <v>5</v>
      </c>
      <c r="B8" s="139" t="s">
        <v>325</v>
      </c>
      <c r="C8" s="139" t="s">
        <v>324</v>
      </c>
    </row>
    <row r="9" spans="1:3" ht="45" x14ac:dyDescent="0.2">
      <c r="A9" s="138">
        <v>6</v>
      </c>
      <c r="B9" s="139" t="s">
        <v>323</v>
      </c>
      <c r="C9" s="139" t="s">
        <v>322</v>
      </c>
    </row>
    <row r="10" spans="1:3" x14ac:dyDescent="0.2">
      <c r="A10" s="138">
        <v>7</v>
      </c>
      <c r="B10" s="137" t="s">
        <v>321</v>
      </c>
      <c r="C10" s="145" t="s">
        <v>320</v>
      </c>
    </row>
    <row r="11" spans="1:3" x14ac:dyDescent="0.2">
      <c r="A11" s="138">
        <v>8</v>
      </c>
      <c r="B11" s="139" t="s">
        <v>319</v>
      </c>
      <c r="C11" s="137" t="s">
        <v>317</v>
      </c>
    </row>
    <row r="12" spans="1:3" ht="30" x14ac:dyDescent="0.2">
      <c r="A12" s="138">
        <v>9</v>
      </c>
      <c r="B12" s="139" t="s">
        <v>318</v>
      </c>
      <c r="C12" s="145" t="s">
        <v>317</v>
      </c>
    </row>
    <row r="13" spans="1:3" x14ac:dyDescent="0.2">
      <c r="A13" s="138">
        <v>10</v>
      </c>
      <c r="B13" s="137" t="s">
        <v>316</v>
      </c>
      <c r="C13" s="137" t="s">
        <v>315</v>
      </c>
    </row>
    <row r="14" spans="1:3" x14ac:dyDescent="0.2">
      <c r="A14" s="138">
        <v>11</v>
      </c>
      <c r="B14" s="139" t="s">
        <v>314</v>
      </c>
      <c r="C14" s="137" t="s">
        <v>304</v>
      </c>
    </row>
    <row r="15" spans="1:3" x14ac:dyDescent="0.2">
      <c r="A15" s="138">
        <v>12</v>
      </c>
      <c r="B15" s="139" t="s">
        <v>313</v>
      </c>
      <c r="C15" s="137" t="s">
        <v>304</v>
      </c>
    </row>
    <row r="16" spans="1:3" x14ac:dyDescent="0.2">
      <c r="A16" s="138">
        <v>13</v>
      </c>
      <c r="B16" s="139" t="s">
        <v>312</v>
      </c>
      <c r="C16" s="139" t="s">
        <v>311</v>
      </c>
    </row>
    <row r="17" spans="1:3" x14ac:dyDescent="0.2">
      <c r="A17" s="138">
        <v>14</v>
      </c>
      <c r="B17" s="139" t="s">
        <v>310</v>
      </c>
      <c r="C17" s="139" t="s">
        <v>309</v>
      </c>
    </row>
    <row r="18" spans="1:3" x14ac:dyDescent="0.2">
      <c r="A18" s="138">
        <v>15</v>
      </c>
      <c r="B18" s="139" t="s">
        <v>308</v>
      </c>
      <c r="C18" s="139" t="s">
        <v>307</v>
      </c>
    </row>
    <row r="19" spans="1:3" x14ac:dyDescent="0.2">
      <c r="A19" s="138">
        <v>16</v>
      </c>
      <c r="B19" s="137" t="s">
        <v>306</v>
      </c>
      <c r="C19" s="137" t="s">
        <v>304</v>
      </c>
    </row>
    <row r="20" spans="1:3" x14ac:dyDescent="0.2">
      <c r="A20" s="138">
        <v>17</v>
      </c>
      <c r="B20" s="137" t="s">
        <v>305</v>
      </c>
      <c r="C20" s="137" t="s">
        <v>304</v>
      </c>
    </row>
    <row r="21" spans="1:3" ht="30" x14ac:dyDescent="0.2">
      <c r="A21" s="138">
        <v>18</v>
      </c>
      <c r="B21" s="139" t="s">
        <v>303</v>
      </c>
      <c r="C21" s="139" t="s">
        <v>302</v>
      </c>
    </row>
    <row r="22" spans="1:3" x14ac:dyDescent="0.2">
      <c r="A22" s="138">
        <v>20</v>
      </c>
      <c r="B22" s="139" t="s">
        <v>301</v>
      </c>
      <c r="C22" s="139" t="s">
        <v>300</v>
      </c>
    </row>
    <row r="23" spans="1:3" x14ac:dyDescent="0.2">
      <c r="A23" s="138">
        <v>21</v>
      </c>
      <c r="B23" s="139" t="s">
        <v>299</v>
      </c>
      <c r="C23" s="139" t="s">
        <v>298</v>
      </c>
    </row>
    <row r="24" spans="1:3" x14ac:dyDescent="0.2">
      <c r="A24" s="138">
        <v>22</v>
      </c>
      <c r="B24" s="139" t="s">
        <v>297</v>
      </c>
      <c r="C24" s="139" t="s">
        <v>296</v>
      </c>
    </row>
    <row r="25" spans="1:3" x14ac:dyDescent="0.2">
      <c r="A25" s="138">
        <v>23</v>
      </c>
      <c r="B25" s="137" t="s">
        <v>295</v>
      </c>
      <c r="C25" s="145" t="s">
        <v>294</v>
      </c>
    </row>
    <row r="26" spans="1:3" x14ac:dyDescent="0.2">
      <c r="A26" s="138">
        <v>24</v>
      </c>
      <c r="B26" s="139" t="s">
        <v>293</v>
      </c>
      <c r="C26" s="139" t="s">
        <v>292</v>
      </c>
    </row>
    <row r="27" spans="1:3" x14ac:dyDescent="0.2">
      <c r="A27" s="138">
        <v>25</v>
      </c>
      <c r="B27" s="139" t="s">
        <v>291</v>
      </c>
      <c r="C27" s="139" t="s">
        <v>290</v>
      </c>
    </row>
    <row r="28" spans="1:3" x14ac:dyDescent="0.2">
      <c r="A28" s="138">
        <v>26</v>
      </c>
      <c r="B28" s="137" t="s">
        <v>289</v>
      </c>
      <c r="C28" s="145" t="s">
        <v>288</v>
      </c>
    </row>
    <row r="29" spans="1:3" x14ac:dyDescent="0.2">
      <c r="A29" s="138">
        <v>27</v>
      </c>
      <c r="B29" s="137" t="s">
        <v>287</v>
      </c>
      <c r="C29" s="137" t="s">
        <v>286</v>
      </c>
    </row>
    <row r="30" spans="1:3" x14ac:dyDescent="0.2">
      <c r="A30" s="138">
        <v>28</v>
      </c>
      <c r="B30" s="139" t="s">
        <v>285</v>
      </c>
      <c r="C30" s="139" t="s">
        <v>279</v>
      </c>
    </row>
    <row r="31" spans="1:3" x14ac:dyDescent="0.2">
      <c r="A31" s="138">
        <v>29</v>
      </c>
      <c r="B31" s="139" t="s">
        <v>284</v>
      </c>
      <c r="C31" s="139" t="s">
        <v>283</v>
      </c>
    </row>
    <row r="32" spans="1:3" x14ac:dyDescent="0.2">
      <c r="A32" s="138">
        <v>30</v>
      </c>
      <c r="B32" s="139" t="s">
        <v>282</v>
      </c>
      <c r="C32" s="139" t="s">
        <v>281</v>
      </c>
    </row>
    <row r="33" spans="1:3" x14ac:dyDescent="0.2">
      <c r="A33" s="138">
        <v>31</v>
      </c>
      <c r="B33" s="137" t="s">
        <v>280</v>
      </c>
      <c r="C33" s="139" t="s">
        <v>279</v>
      </c>
    </row>
    <row r="34" spans="1:3" ht="30" x14ac:dyDescent="0.2">
      <c r="A34" s="138">
        <v>32</v>
      </c>
      <c r="B34" s="139" t="s">
        <v>278</v>
      </c>
      <c r="C34" s="139" t="s">
        <v>277</v>
      </c>
    </row>
    <row r="35" spans="1:3" x14ac:dyDescent="0.2">
      <c r="A35" s="138">
        <v>33</v>
      </c>
      <c r="B35" s="139" t="s">
        <v>276</v>
      </c>
      <c r="C35" s="139" t="s">
        <v>275</v>
      </c>
    </row>
    <row r="36" spans="1:3" x14ac:dyDescent="0.2">
      <c r="A36" s="138">
        <v>34</v>
      </c>
      <c r="B36" s="139" t="s">
        <v>274</v>
      </c>
      <c r="C36" s="139" t="s">
        <v>273</v>
      </c>
    </row>
    <row r="37" spans="1:3" x14ac:dyDescent="0.2">
      <c r="A37" s="138">
        <v>35</v>
      </c>
      <c r="B37" s="139" t="s">
        <v>272</v>
      </c>
      <c r="C37" s="139" t="s">
        <v>271</v>
      </c>
    </row>
    <row r="38" spans="1:3" x14ac:dyDescent="0.2">
      <c r="A38" s="138">
        <v>36</v>
      </c>
      <c r="B38" s="139" t="s">
        <v>270</v>
      </c>
      <c r="C38" s="139" t="s">
        <v>269</v>
      </c>
    </row>
    <row r="39" spans="1:3" ht="30" x14ac:dyDescent="0.2">
      <c r="A39" s="138">
        <v>37</v>
      </c>
      <c r="B39" s="139" t="s">
        <v>268</v>
      </c>
      <c r="C39" s="139" t="s">
        <v>267</v>
      </c>
    </row>
    <row r="40" spans="1:3" ht="30" x14ac:dyDescent="0.2">
      <c r="A40" s="138">
        <v>38</v>
      </c>
      <c r="B40" s="139" t="s">
        <v>266</v>
      </c>
      <c r="C40" s="137" t="s">
        <v>265</v>
      </c>
    </row>
    <row r="41" spans="1:3" x14ac:dyDescent="0.2">
      <c r="A41" s="138">
        <v>39</v>
      </c>
      <c r="B41" s="139" t="s">
        <v>264</v>
      </c>
      <c r="C41" s="139" t="s">
        <v>263</v>
      </c>
    </row>
    <row r="42" spans="1:3" x14ac:dyDescent="0.2">
      <c r="A42" s="138">
        <v>40</v>
      </c>
      <c r="B42" s="146" t="s">
        <v>262</v>
      </c>
      <c r="C42" s="146"/>
    </row>
    <row r="43" spans="1:3" x14ac:dyDescent="0.2">
      <c r="A43" s="138">
        <v>41</v>
      </c>
      <c r="B43" s="137" t="s">
        <v>261</v>
      </c>
      <c r="C43" s="137"/>
    </row>
    <row r="44" spans="1:3" x14ac:dyDescent="0.2">
      <c r="A44" s="138">
        <v>42</v>
      </c>
      <c r="B44" s="137" t="s">
        <v>260</v>
      </c>
      <c r="C44" s="137"/>
    </row>
    <row r="45" spans="1:3" x14ac:dyDescent="0.2">
      <c r="A45" s="138">
        <v>43</v>
      </c>
      <c r="B45" s="137" t="s">
        <v>259</v>
      </c>
      <c r="C45" s="137"/>
    </row>
    <row r="46" spans="1:3" x14ac:dyDescent="0.2">
      <c r="A46" s="138">
        <v>44</v>
      </c>
      <c r="B46" s="137" t="s">
        <v>258</v>
      </c>
      <c r="C46" s="146" t="s">
        <v>257</v>
      </c>
    </row>
    <row r="47" spans="1:3" ht="30" x14ac:dyDescent="0.2">
      <c r="A47" s="138">
        <v>45</v>
      </c>
      <c r="B47" s="137" t="s">
        <v>180</v>
      </c>
      <c r="C47" s="145" t="s">
        <v>255</v>
      </c>
    </row>
    <row r="48" spans="1:3" ht="30" x14ac:dyDescent="0.2">
      <c r="A48" s="138">
        <v>46</v>
      </c>
      <c r="B48" s="137" t="s">
        <v>178</v>
      </c>
      <c r="C48" s="145" t="s">
        <v>255</v>
      </c>
    </row>
    <row r="49" spans="1:3" ht="30" x14ac:dyDescent="0.2">
      <c r="A49" s="138">
        <v>47</v>
      </c>
      <c r="B49" s="137" t="s">
        <v>256</v>
      </c>
      <c r="C49" s="145" t="s">
        <v>255</v>
      </c>
    </row>
    <row r="50" spans="1:3" ht="30" x14ac:dyDescent="0.2">
      <c r="A50" s="138">
        <v>48</v>
      </c>
      <c r="B50" s="139" t="s">
        <v>254</v>
      </c>
      <c r="C50" s="139" t="s">
        <v>253</v>
      </c>
    </row>
    <row r="51" spans="1:3" x14ac:dyDescent="0.2">
      <c r="A51" s="138">
        <v>49</v>
      </c>
      <c r="B51" s="139" t="s">
        <v>252</v>
      </c>
      <c r="C51" s="139" t="s">
        <v>251</v>
      </c>
    </row>
    <row r="52" spans="1:3" x14ac:dyDescent="0.2">
      <c r="A52" s="138">
        <v>50</v>
      </c>
      <c r="B52" s="139" t="s">
        <v>250</v>
      </c>
      <c r="C52" s="139" t="s">
        <v>249</v>
      </c>
    </row>
    <row r="53" spans="1:3" x14ac:dyDescent="0.2">
      <c r="A53" s="142"/>
      <c r="B53" s="141" t="s">
        <v>248</v>
      </c>
      <c r="C53" s="140"/>
    </row>
    <row r="54" spans="1:3" ht="30" x14ac:dyDescent="0.2">
      <c r="A54" s="138">
        <v>51</v>
      </c>
      <c r="B54" s="137" t="s">
        <v>231</v>
      </c>
      <c r="C54" s="139" t="s">
        <v>247</v>
      </c>
    </row>
    <row r="55" spans="1:3" x14ac:dyDescent="0.2">
      <c r="A55" s="138">
        <v>52</v>
      </c>
      <c r="B55" s="139" t="s">
        <v>229</v>
      </c>
      <c r="C55" s="137" t="s">
        <v>228</v>
      </c>
    </row>
    <row r="56" spans="1:3" ht="30" x14ac:dyDescent="0.2">
      <c r="A56" s="138">
        <v>53</v>
      </c>
      <c r="B56" s="137" t="s">
        <v>227</v>
      </c>
      <c r="C56" s="139" t="s">
        <v>246</v>
      </c>
    </row>
    <row r="57" spans="1:3" x14ac:dyDescent="0.2">
      <c r="A57" s="138">
        <v>54</v>
      </c>
      <c r="B57" s="139" t="s">
        <v>223</v>
      </c>
      <c r="C57" s="139" t="s">
        <v>245</v>
      </c>
    </row>
    <row r="58" spans="1:3" x14ac:dyDescent="0.2">
      <c r="A58" s="138">
        <v>55</v>
      </c>
      <c r="B58" s="139" t="s">
        <v>221</v>
      </c>
      <c r="C58" s="139" t="s">
        <v>244</v>
      </c>
    </row>
    <row r="59" spans="1:3" x14ac:dyDescent="0.2">
      <c r="A59" s="138">
        <v>56</v>
      </c>
      <c r="B59" s="139" t="s">
        <v>243</v>
      </c>
      <c r="C59" s="139" t="s">
        <v>242</v>
      </c>
    </row>
    <row r="60" spans="1:3" x14ac:dyDescent="0.2">
      <c r="A60" s="138">
        <v>57</v>
      </c>
      <c r="B60" s="139" t="s">
        <v>241</v>
      </c>
      <c r="C60" s="139" t="s">
        <v>240</v>
      </c>
    </row>
    <row r="61" spans="1:3" x14ac:dyDescent="0.2">
      <c r="A61" s="138">
        <v>58</v>
      </c>
      <c r="B61" s="139" t="s">
        <v>219</v>
      </c>
      <c r="C61" s="139" t="s">
        <v>218</v>
      </c>
    </row>
    <row r="62" spans="1:3" x14ac:dyDescent="0.2">
      <c r="A62" s="138">
        <v>59</v>
      </c>
      <c r="B62" s="139" t="s">
        <v>217</v>
      </c>
      <c r="C62" s="139" t="s">
        <v>216</v>
      </c>
    </row>
    <row r="63" spans="1:3" x14ac:dyDescent="0.2">
      <c r="A63" s="138">
        <v>60</v>
      </c>
      <c r="B63" s="139" t="s">
        <v>215</v>
      </c>
      <c r="C63" s="139" t="s">
        <v>214</v>
      </c>
    </row>
    <row r="64" spans="1:3" x14ac:dyDescent="0.2">
      <c r="A64" s="138">
        <v>61</v>
      </c>
      <c r="B64" s="139" t="s">
        <v>213</v>
      </c>
      <c r="C64" s="139" t="s">
        <v>212</v>
      </c>
    </row>
    <row r="65" spans="1:3" x14ac:dyDescent="0.2">
      <c r="A65" s="138">
        <v>62</v>
      </c>
      <c r="B65" s="137" t="s">
        <v>239</v>
      </c>
      <c r="C65" s="137" t="s">
        <v>238</v>
      </c>
    </row>
    <row r="66" spans="1:3" x14ac:dyDescent="0.2">
      <c r="A66" s="138">
        <v>63</v>
      </c>
      <c r="B66" s="139" t="s">
        <v>237</v>
      </c>
      <c r="C66" s="139" t="s">
        <v>236</v>
      </c>
    </row>
    <row r="67" spans="1:3" x14ac:dyDescent="0.2">
      <c r="A67" s="138">
        <v>64</v>
      </c>
      <c r="B67" s="139" t="s">
        <v>211</v>
      </c>
      <c r="C67" s="139" t="s">
        <v>210</v>
      </c>
    </row>
    <row r="68" spans="1:3" x14ac:dyDescent="0.2">
      <c r="A68" s="138">
        <v>65</v>
      </c>
      <c r="B68" s="139" t="s">
        <v>209</v>
      </c>
      <c r="C68" s="139" t="s">
        <v>208</v>
      </c>
    </row>
    <row r="69" spans="1:3" x14ac:dyDescent="0.2">
      <c r="A69" s="138">
        <v>66</v>
      </c>
      <c r="B69" s="143" t="s">
        <v>235</v>
      </c>
      <c r="C69" s="143" t="s">
        <v>186</v>
      </c>
    </row>
    <row r="70" spans="1:3" x14ac:dyDescent="0.2">
      <c r="A70" s="138">
        <v>67</v>
      </c>
      <c r="B70" s="143" t="s">
        <v>234</v>
      </c>
      <c r="C70" s="143" t="s">
        <v>186</v>
      </c>
    </row>
    <row r="71" spans="1:3" ht="30" x14ac:dyDescent="0.2">
      <c r="A71" s="138">
        <v>68</v>
      </c>
      <c r="B71" s="139" t="s">
        <v>233</v>
      </c>
      <c r="C71" s="144" t="s">
        <v>232</v>
      </c>
    </row>
    <row r="72" spans="1:3" x14ac:dyDescent="0.2">
      <c r="A72" s="138">
        <v>69</v>
      </c>
      <c r="B72" s="139" t="s">
        <v>231</v>
      </c>
      <c r="C72" s="139" t="s">
        <v>230</v>
      </c>
    </row>
    <row r="73" spans="1:3" x14ac:dyDescent="0.2">
      <c r="A73" s="138">
        <v>70</v>
      </c>
      <c r="B73" s="139" t="s">
        <v>229</v>
      </c>
      <c r="C73" s="137" t="s">
        <v>228</v>
      </c>
    </row>
    <row r="74" spans="1:3" ht="30" x14ac:dyDescent="0.2">
      <c r="A74" s="138">
        <v>71</v>
      </c>
      <c r="B74" s="139" t="s">
        <v>227</v>
      </c>
      <c r="C74" s="139" t="s">
        <v>226</v>
      </c>
    </row>
    <row r="75" spans="1:3" ht="30" x14ac:dyDescent="0.2">
      <c r="A75" s="138">
        <v>72</v>
      </c>
      <c r="B75" s="139" t="s">
        <v>225</v>
      </c>
      <c r="C75" s="139" t="s">
        <v>224</v>
      </c>
    </row>
    <row r="76" spans="1:3" x14ac:dyDescent="0.2">
      <c r="A76" s="138">
        <v>73</v>
      </c>
      <c r="B76" s="139" t="s">
        <v>223</v>
      </c>
      <c r="C76" s="139" t="s">
        <v>222</v>
      </c>
    </row>
    <row r="77" spans="1:3" x14ac:dyDescent="0.2">
      <c r="A77" s="138">
        <v>74</v>
      </c>
      <c r="B77" s="139" t="s">
        <v>221</v>
      </c>
      <c r="C77" s="139" t="s">
        <v>220</v>
      </c>
    </row>
    <row r="78" spans="1:3" x14ac:dyDescent="0.2">
      <c r="A78" s="138">
        <v>75</v>
      </c>
      <c r="B78" s="139" t="s">
        <v>219</v>
      </c>
      <c r="C78" s="139" t="s">
        <v>218</v>
      </c>
    </row>
    <row r="79" spans="1:3" x14ac:dyDescent="0.2">
      <c r="A79" s="138">
        <v>76</v>
      </c>
      <c r="B79" s="139" t="s">
        <v>217</v>
      </c>
      <c r="C79" s="139" t="s">
        <v>216</v>
      </c>
    </row>
    <row r="80" spans="1:3" x14ac:dyDescent="0.2">
      <c r="A80" s="138">
        <v>77</v>
      </c>
      <c r="B80" s="139" t="s">
        <v>215</v>
      </c>
      <c r="C80" s="139" t="s">
        <v>214</v>
      </c>
    </row>
    <row r="81" spans="1:3" x14ac:dyDescent="0.2">
      <c r="A81" s="138">
        <v>78</v>
      </c>
      <c r="B81" s="139" t="s">
        <v>213</v>
      </c>
      <c r="C81" s="139" t="s">
        <v>212</v>
      </c>
    </row>
    <row r="82" spans="1:3" x14ac:dyDescent="0.2">
      <c r="A82" s="138">
        <v>79</v>
      </c>
      <c r="B82" s="139" t="s">
        <v>211</v>
      </c>
      <c r="C82" s="139" t="s">
        <v>210</v>
      </c>
    </row>
    <row r="83" spans="1:3" x14ac:dyDescent="0.2">
      <c r="A83" s="138">
        <v>80</v>
      </c>
      <c r="B83" s="139" t="s">
        <v>209</v>
      </c>
      <c r="C83" s="139" t="s">
        <v>208</v>
      </c>
    </row>
    <row r="84" spans="1:3" x14ac:dyDescent="0.2">
      <c r="A84" s="138">
        <v>81</v>
      </c>
      <c r="B84" s="139" t="s">
        <v>207</v>
      </c>
      <c r="C84" s="139" t="s">
        <v>206</v>
      </c>
    </row>
    <row r="85" spans="1:3" x14ac:dyDescent="0.2">
      <c r="A85" s="138"/>
      <c r="B85" s="140" t="s">
        <v>205</v>
      </c>
      <c r="C85" s="139"/>
    </row>
    <row r="86" spans="1:3" x14ac:dyDescent="0.2">
      <c r="A86" s="138">
        <f>A84+1</f>
        <v>82</v>
      </c>
      <c r="B86" s="143" t="s">
        <v>204</v>
      </c>
      <c r="C86" s="143" t="s">
        <v>200</v>
      </c>
    </row>
    <row r="87" spans="1:3" x14ac:dyDescent="0.2">
      <c r="A87" s="138">
        <f t="shared" ref="A87:A96" si="0">A86+1</f>
        <v>83</v>
      </c>
      <c r="B87" s="143" t="s">
        <v>203</v>
      </c>
      <c r="C87" s="143" t="s">
        <v>200</v>
      </c>
    </row>
    <row r="88" spans="1:3" x14ac:dyDescent="0.2">
      <c r="A88" s="138">
        <f t="shared" si="0"/>
        <v>84</v>
      </c>
      <c r="B88" s="143" t="s">
        <v>202</v>
      </c>
      <c r="C88" s="143" t="s">
        <v>200</v>
      </c>
    </row>
    <row r="89" spans="1:3" x14ac:dyDescent="0.2">
      <c r="A89" s="138">
        <f t="shared" si="0"/>
        <v>85</v>
      </c>
      <c r="B89" s="143" t="s">
        <v>201</v>
      </c>
      <c r="C89" s="143" t="s">
        <v>200</v>
      </c>
    </row>
    <row r="90" spans="1:3" x14ac:dyDescent="0.2">
      <c r="A90" s="138">
        <f t="shared" si="0"/>
        <v>86</v>
      </c>
      <c r="B90" s="143" t="s">
        <v>199</v>
      </c>
      <c r="C90" s="143" t="s">
        <v>198</v>
      </c>
    </row>
    <row r="91" spans="1:3" x14ac:dyDescent="0.2">
      <c r="A91" s="138">
        <f t="shared" si="0"/>
        <v>87</v>
      </c>
      <c r="B91" s="143" t="s">
        <v>197</v>
      </c>
      <c r="C91" s="143" t="s">
        <v>196</v>
      </c>
    </row>
    <row r="92" spans="1:3" x14ac:dyDescent="0.2">
      <c r="A92" s="138">
        <f t="shared" si="0"/>
        <v>88</v>
      </c>
      <c r="B92" s="143" t="s">
        <v>195</v>
      </c>
      <c r="C92" s="143" t="s">
        <v>194</v>
      </c>
    </row>
    <row r="93" spans="1:3" ht="30" x14ac:dyDescent="0.2">
      <c r="A93" s="138">
        <f t="shared" si="0"/>
        <v>89</v>
      </c>
      <c r="B93" s="143" t="s">
        <v>193</v>
      </c>
      <c r="C93" s="143" t="s">
        <v>192</v>
      </c>
    </row>
    <row r="94" spans="1:3" x14ac:dyDescent="0.2">
      <c r="A94" s="138">
        <f t="shared" si="0"/>
        <v>90</v>
      </c>
      <c r="B94" s="143" t="s">
        <v>191</v>
      </c>
      <c r="C94" s="143" t="s">
        <v>190</v>
      </c>
    </row>
    <row r="95" spans="1:3" x14ac:dyDescent="0.2">
      <c r="A95" s="138">
        <f t="shared" si="0"/>
        <v>91</v>
      </c>
      <c r="B95" s="143" t="s">
        <v>189</v>
      </c>
      <c r="C95" s="143" t="s">
        <v>188</v>
      </c>
    </row>
    <row r="96" spans="1:3" x14ac:dyDescent="0.2">
      <c r="A96" s="138">
        <f t="shared" si="0"/>
        <v>92</v>
      </c>
      <c r="B96" s="143" t="s">
        <v>187</v>
      </c>
      <c r="C96" s="143" t="s">
        <v>186</v>
      </c>
    </row>
    <row r="97" spans="1:3" x14ac:dyDescent="0.2">
      <c r="A97" s="142"/>
      <c r="B97" s="141" t="s">
        <v>185</v>
      </c>
      <c r="C97" s="140"/>
    </row>
    <row r="98" spans="1:3" x14ac:dyDescent="0.2">
      <c r="A98" s="138">
        <v>93</v>
      </c>
      <c r="B98" s="139" t="s">
        <v>184</v>
      </c>
      <c r="C98" s="139" t="s">
        <v>183</v>
      </c>
    </row>
    <row r="99" spans="1:3" x14ac:dyDescent="0.2">
      <c r="A99" s="138">
        <v>94</v>
      </c>
      <c r="B99" s="139" t="s">
        <v>182</v>
      </c>
      <c r="C99" s="139" t="s">
        <v>181</v>
      </c>
    </row>
    <row r="100" spans="1:3" ht="30" x14ac:dyDescent="0.2">
      <c r="A100" s="138">
        <v>95</v>
      </c>
      <c r="B100" s="137" t="s">
        <v>180</v>
      </c>
      <c r="C100" s="137" t="s">
        <v>179</v>
      </c>
    </row>
    <row r="101" spans="1:3" ht="30" x14ac:dyDescent="0.2">
      <c r="A101" s="138">
        <v>96</v>
      </c>
      <c r="B101" s="137" t="s">
        <v>178</v>
      </c>
      <c r="C101" s="137" t="s">
        <v>177</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AF5A23EA-FE5F-4265-B345-047282E3BB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9B34B0-8360-4368-9FCE-29DFBD56D171}">
  <ds:schemaRefs>
    <ds:schemaRef ds:uri="http://schemas.microsoft.com/sharepoint/v3/contenttype/forms"/>
  </ds:schemaRefs>
</ds:datastoreItem>
</file>

<file path=customXml/itemProps3.xml><?xml version="1.0" encoding="utf-8"?>
<ds:datastoreItem xmlns:ds="http://schemas.openxmlformats.org/officeDocument/2006/customXml" ds:itemID="{07763DCD-2DF6-4DFC-88AD-A55AD93F9488}">
  <ds:schemaRefs>
    <ds:schemaRef ds:uri="http://purl.org/dc/terms/"/>
    <ds:schemaRef ds:uri="5f27ad8b-8acf-4af6-8719-9d4dee975e46"/>
    <ds:schemaRef ds:uri="http://schemas.microsoft.com/office/2006/metadata/properties"/>
    <ds:schemaRef ds:uri="http://www.w3.org/XML/1998/namespace"/>
    <ds:schemaRef ds:uri="047beb7f-918b-4a93-a74e-e2e8d62f8194"/>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Electrical BOQ</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2024-02-03T12:29:56Z</dcterms:created>
  <dcterms:modified xsi:type="dcterms:W3CDTF">2024-02-05T09:43:42Z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