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Lucknow/Budwiser/Additional Estimate/"/>
    </mc:Choice>
  </mc:AlternateContent>
  <bookViews>
    <workbookView xWindow="-105" yWindow="-105" windowWidth="23250" windowHeight="12570"/>
  </bookViews>
  <sheets>
    <sheet name="Bud- Lucknow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3" l="1"/>
  <c r="G22" i="3"/>
  <c r="G18" i="3"/>
  <c r="G17" i="3"/>
  <c r="G14" i="3"/>
  <c r="C14" i="3"/>
  <c r="G13" i="3"/>
  <c r="C13" i="3"/>
  <c r="G9" i="3"/>
  <c r="G10" i="3"/>
  <c r="C10" i="3"/>
  <c r="C9" i="3"/>
  <c r="G26" i="3" l="1"/>
  <c r="G28" i="3" s="1"/>
  <c r="G29" i="3" s="1"/>
  <c r="G30" i="3" s="1"/>
</calcChain>
</file>

<file path=xl/sharedStrings.xml><?xml version="1.0" encoding="utf-8"?>
<sst xmlns="http://schemas.openxmlformats.org/spreadsheetml/2006/main" count="44" uniqueCount="42">
  <si>
    <t>Client :</t>
  </si>
  <si>
    <r>
      <rPr>
        <sz val="14"/>
        <color rgb="FF0000FF"/>
        <rFont val="Calibri"/>
        <family val="2"/>
        <scheme val="minor"/>
      </rPr>
      <t>HONK</t>
    </r>
  </si>
  <si>
    <t>Billing address :</t>
  </si>
  <si>
    <t>Project name :</t>
  </si>
  <si>
    <t>Estimate Date :</t>
  </si>
  <si>
    <t>Project  Date :</t>
  </si>
  <si>
    <t>S. No.</t>
  </si>
  <si>
    <t>Elements</t>
  </si>
  <si>
    <t>Amount</t>
  </si>
  <si>
    <t>A</t>
  </si>
  <si>
    <t>Sub TOTAL</t>
  </si>
  <si>
    <t>Management Fee</t>
  </si>
  <si>
    <t>SUB TOTAL</t>
  </si>
  <si>
    <t>GST@18%</t>
  </si>
  <si>
    <t>GRAND TOTAL</t>
  </si>
  <si>
    <t>Terms &amp; conditions :</t>
  </si>
  <si>
    <t>1)  Taxes applicable as per government rules &amp; regulations.</t>
  </si>
  <si>
    <t>2) 50% advance on production &amp; 100% on permissions &amp; manpower to be provided along with confirmation.</t>
  </si>
  <si>
    <t>3) All costs will be bourne by the client, incase of any natural disaster, riot, political / govt instruction.</t>
  </si>
  <si>
    <t>4) Any additionals costs will be charged seperately.</t>
  </si>
  <si>
    <t>AB- In Bev</t>
  </si>
  <si>
    <t>B</t>
  </si>
  <si>
    <t xml:space="preserve">Value </t>
  </si>
  <si>
    <t>No. of Person</t>
  </si>
  <si>
    <t xml:space="preserve">Travel from room to airport team up and down </t>
  </si>
  <si>
    <t xml:space="preserve">Del to Lucknow Travel </t>
  </si>
  <si>
    <t>C</t>
  </si>
  <si>
    <t xml:space="preserve">Travel Delhi to Lucknow </t>
  </si>
  <si>
    <t>Budweiser Airport Lucknow- Additional</t>
  </si>
  <si>
    <t>Round 1 - 1 July to 10 July 2024 - 8 Pax</t>
  </si>
  <si>
    <t>Round 2 - 18 Sep to 8 Oct 2024 - 5 Pax</t>
  </si>
  <si>
    <t>Scaffolding Rental- 5 Months</t>
  </si>
  <si>
    <t>Warehousing Cost- 5 Months</t>
  </si>
  <si>
    <t>Fire rated  Gypsum board  8 Nos. ( Re celing work )</t>
  </si>
  <si>
    <t>Ceiling Partition Chanel 12 Nos. ( Re celing framing )</t>
  </si>
  <si>
    <t>D</t>
  </si>
  <si>
    <t>Additional Repair- Work and Material</t>
  </si>
  <si>
    <t xml:space="preserve">Pop-up Box </t>
  </si>
  <si>
    <t xml:space="preserve">Rental </t>
  </si>
  <si>
    <t>Wall finishing</t>
  </si>
  <si>
    <t>Need photos of the damaged materials.</t>
  </si>
  <si>
    <t>Days/Nos.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</si>
</sst>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FF00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theme="0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8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7">
    <xf numFmtId="0" fontId="0" fillId="0" borderId="0" xfId="0"/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/>
    <xf numFmtId="49" fontId="5" fillId="2" borderId="5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/>
    <xf numFmtId="49" fontId="5" fillId="3" borderId="5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/>
    </xf>
    <xf numFmtId="165" fontId="2" fillId="5" borderId="6" xfId="0" applyNumberFormat="1" applyFont="1" applyFill="1" applyBorder="1" applyAlignment="1">
      <alignment horizontal="right"/>
    </xf>
    <xf numFmtId="49" fontId="5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vertical="center"/>
    </xf>
    <xf numFmtId="165" fontId="7" fillId="0" borderId="6" xfId="0" applyNumberFormat="1" applyFont="1" applyBorder="1" applyAlignment="1">
      <alignment horizontal="right"/>
    </xf>
    <xf numFmtId="166" fontId="7" fillId="0" borderId="6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165" fontId="0" fillId="0" borderId="0" xfId="0" applyNumberFormat="1"/>
    <xf numFmtId="49" fontId="5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0" fontId="7" fillId="0" borderId="5" xfId="0" applyFont="1" applyBorder="1" applyAlignment="1">
      <alignment horizontal="left" vertical="center"/>
    </xf>
    <xf numFmtId="0" fontId="7" fillId="0" borderId="0" xfId="0" applyFont="1"/>
    <xf numFmtId="165" fontId="7" fillId="0" borderId="0" xfId="0" applyNumberFormat="1" applyFont="1"/>
    <xf numFmtId="15" fontId="2" fillId="2" borderId="6" xfId="0" applyNumberFormat="1" applyFont="1" applyFill="1" applyBorder="1" applyAlignment="1">
      <alignment horizontal="left"/>
    </xf>
    <xf numFmtId="0" fontId="6" fillId="3" borderId="5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0" fontId="7" fillId="0" borderId="6" xfId="0" applyFont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7" fillId="5" borderId="5" xfId="0" applyFont="1" applyFill="1" applyBorder="1"/>
    <xf numFmtId="165" fontId="2" fillId="5" borderId="6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49" fontId="5" fillId="3" borderId="11" xfId="0" applyNumberFormat="1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0" borderId="11" xfId="0" applyFont="1" applyBorder="1" applyAlignment="1">
      <alignment vertical="center"/>
    </xf>
    <xf numFmtId="0" fontId="7" fillId="5" borderId="11" xfId="0" applyFont="1" applyFill="1" applyBorder="1"/>
    <xf numFmtId="49" fontId="2" fillId="2" borderId="11" xfId="0" applyNumberFormat="1" applyFont="1" applyFill="1" applyBorder="1" applyAlignment="1">
      <alignment horizontal="right"/>
    </xf>
    <xf numFmtId="49" fontId="5" fillId="2" borderId="11" xfId="0" applyNumberFormat="1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49" fontId="2" fillId="2" borderId="11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right"/>
    </xf>
    <xf numFmtId="49" fontId="5" fillId="2" borderId="5" xfId="0" applyNumberFormat="1" applyFont="1" applyFill="1" applyBorder="1" applyAlignment="1">
      <alignment horizontal="right"/>
    </xf>
    <xf numFmtId="1" fontId="2" fillId="2" borderId="7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49" fontId="2" fillId="2" borderId="11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</cellXfs>
  <cellStyles count="8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workbookViewId="0">
      <selection activeCell="B11" sqref="B11"/>
    </sheetView>
  </sheetViews>
  <sheetFormatPr defaultColWidth="11.25" defaultRowHeight="15.75" x14ac:dyDescent="0.25"/>
  <cols>
    <col min="1" max="1" width="17.25" customWidth="1"/>
    <col min="2" max="2" width="75.5" customWidth="1"/>
    <col min="3" max="3" width="17.75" customWidth="1"/>
    <col min="4" max="4" width="16.25" customWidth="1"/>
    <col min="5" max="6" width="15.75" customWidth="1"/>
    <col min="7" max="7" width="19" customWidth="1"/>
    <col min="9" max="9" width="21.25" customWidth="1"/>
    <col min="10" max="10" width="17.75" customWidth="1"/>
  </cols>
  <sheetData>
    <row r="1" spans="1:7" ht="16.5" thickBot="1" x14ac:dyDescent="0.3"/>
    <row r="2" spans="1:7" ht="18.75" x14ac:dyDescent="0.3">
      <c r="A2" s="1" t="s">
        <v>0</v>
      </c>
      <c r="B2" s="2" t="s">
        <v>20</v>
      </c>
      <c r="C2" s="2"/>
      <c r="D2" s="51" t="s">
        <v>1</v>
      </c>
      <c r="E2" s="51"/>
      <c r="F2" s="52"/>
      <c r="G2" s="53"/>
    </row>
    <row r="3" spans="1:7" ht="18.75" x14ac:dyDescent="0.3">
      <c r="A3" s="3" t="s">
        <v>2</v>
      </c>
      <c r="B3" s="4"/>
      <c r="C3" s="4"/>
      <c r="D3" s="54"/>
      <c r="E3" s="54"/>
      <c r="F3" s="55"/>
      <c r="G3" s="56"/>
    </row>
    <row r="4" spans="1:7" ht="18.75" x14ac:dyDescent="0.3">
      <c r="A4" s="3" t="s">
        <v>3</v>
      </c>
      <c r="B4" s="5" t="s">
        <v>28</v>
      </c>
      <c r="C4" s="5"/>
      <c r="D4" s="6" t="s">
        <v>4</v>
      </c>
      <c r="E4" s="6"/>
      <c r="F4" s="37"/>
      <c r="G4" s="30">
        <v>45615</v>
      </c>
    </row>
    <row r="5" spans="1:7" ht="18.75" x14ac:dyDescent="0.3">
      <c r="A5" s="3" t="s">
        <v>5</v>
      </c>
      <c r="B5" s="5"/>
      <c r="C5" s="5"/>
      <c r="D5" s="6"/>
      <c r="E5" s="6"/>
      <c r="F5" s="37"/>
      <c r="G5" s="7"/>
    </row>
    <row r="6" spans="1:7" ht="18.75" x14ac:dyDescent="0.3">
      <c r="A6" s="8"/>
      <c r="B6" s="9"/>
      <c r="C6" s="9"/>
      <c r="D6" s="10"/>
      <c r="E6" s="10"/>
      <c r="F6" s="38"/>
      <c r="G6" s="11"/>
    </row>
    <row r="7" spans="1:7" ht="18.75" x14ac:dyDescent="0.3">
      <c r="A7" s="12" t="s">
        <v>6</v>
      </c>
      <c r="B7" s="13" t="s">
        <v>7</v>
      </c>
      <c r="C7" s="32" t="s">
        <v>22</v>
      </c>
      <c r="D7" s="14" t="s">
        <v>23</v>
      </c>
      <c r="E7" s="14" t="s">
        <v>41</v>
      </c>
      <c r="F7" s="39"/>
      <c r="G7" s="15" t="s">
        <v>8</v>
      </c>
    </row>
    <row r="8" spans="1:7" ht="18.75" x14ac:dyDescent="0.3">
      <c r="A8" s="12" t="s">
        <v>9</v>
      </c>
      <c r="B8" s="31" t="s">
        <v>29</v>
      </c>
      <c r="C8" s="16"/>
      <c r="D8" s="17"/>
      <c r="E8" s="17"/>
      <c r="F8" s="40"/>
      <c r="G8" s="18"/>
    </row>
    <row r="9" spans="1:7" ht="18.75" x14ac:dyDescent="0.3">
      <c r="A9" s="19"/>
      <c r="B9" s="27" t="s">
        <v>25</v>
      </c>
      <c r="C9" s="20">
        <f>2500*8</f>
        <v>20000</v>
      </c>
      <c r="D9" s="20">
        <v>8</v>
      </c>
      <c r="E9" s="20">
        <v>1</v>
      </c>
      <c r="F9" s="41"/>
      <c r="G9" s="33">
        <f>C9*E9</f>
        <v>20000</v>
      </c>
    </row>
    <row r="10" spans="1:7" ht="18.75" x14ac:dyDescent="0.3">
      <c r="A10" s="19"/>
      <c r="B10" s="27" t="s">
        <v>24</v>
      </c>
      <c r="C10" s="20">
        <f>30*8</f>
        <v>240</v>
      </c>
      <c r="D10" s="20">
        <v>8</v>
      </c>
      <c r="E10" s="20">
        <v>10</v>
      </c>
      <c r="F10" s="41"/>
      <c r="G10" s="33">
        <f>C10*E10</f>
        <v>2400</v>
      </c>
    </row>
    <row r="11" spans="1:7" ht="18.75" x14ac:dyDescent="0.3">
      <c r="A11" s="19"/>
      <c r="B11" s="27"/>
      <c r="C11" s="20"/>
      <c r="D11" s="20"/>
      <c r="E11" s="20"/>
      <c r="F11" s="41"/>
      <c r="G11" s="33"/>
    </row>
    <row r="12" spans="1:7" ht="18.75" x14ac:dyDescent="0.3">
      <c r="A12" s="12" t="s">
        <v>21</v>
      </c>
      <c r="B12" s="31" t="s">
        <v>30</v>
      </c>
      <c r="C12" s="34"/>
      <c r="D12" s="35"/>
      <c r="E12" s="35"/>
      <c r="F12" s="42"/>
      <c r="G12" s="36"/>
    </row>
    <row r="13" spans="1:7" ht="18.75" x14ac:dyDescent="0.3">
      <c r="A13" s="19"/>
      <c r="B13" s="27" t="s">
        <v>27</v>
      </c>
      <c r="C13" s="20">
        <f>2500*5</f>
        <v>12500</v>
      </c>
      <c r="D13" s="20">
        <v>5</v>
      </c>
      <c r="E13" s="20">
        <v>1</v>
      </c>
      <c r="F13" s="41"/>
      <c r="G13" s="33">
        <f>C13*E13</f>
        <v>12500</v>
      </c>
    </row>
    <row r="14" spans="1:7" ht="18.75" x14ac:dyDescent="0.3">
      <c r="A14" s="19"/>
      <c r="B14" s="27" t="s">
        <v>24</v>
      </c>
      <c r="C14" s="20">
        <f>30*5</f>
        <v>150</v>
      </c>
      <c r="D14" s="20">
        <v>5</v>
      </c>
      <c r="E14" s="20">
        <v>21</v>
      </c>
      <c r="F14" s="41"/>
      <c r="G14" s="33">
        <f>C14*E14</f>
        <v>3150</v>
      </c>
    </row>
    <row r="15" spans="1:7" ht="18.75" x14ac:dyDescent="0.3">
      <c r="A15" s="19"/>
      <c r="B15" s="27"/>
      <c r="C15" s="20"/>
      <c r="D15" s="20"/>
      <c r="E15" s="20"/>
      <c r="F15" s="41"/>
      <c r="G15" s="33"/>
    </row>
    <row r="16" spans="1:7" ht="18.75" x14ac:dyDescent="0.3">
      <c r="A16" s="12" t="s">
        <v>26</v>
      </c>
      <c r="B16" s="31" t="s">
        <v>36</v>
      </c>
      <c r="C16" s="34"/>
      <c r="D16" s="35"/>
      <c r="E16" s="35"/>
      <c r="F16" s="42"/>
      <c r="G16" s="36"/>
    </row>
    <row r="17" spans="1:11" ht="18.75" x14ac:dyDescent="0.3">
      <c r="A17" s="19"/>
      <c r="B17" s="27" t="s">
        <v>33</v>
      </c>
      <c r="C17" s="20">
        <v>1050</v>
      </c>
      <c r="D17" s="20"/>
      <c r="E17" s="20">
        <v>8</v>
      </c>
      <c r="F17" s="41"/>
      <c r="G17" s="33">
        <f>C17*E17</f>
        <v>8400</v>
      </c>
      <c r="H17" t="s">
        <v>40</v>
      </c>
    </row>
    <row r="18" spans="1:11" ht="18.75" x14ac:dyDescent="0.3">
      <c r="A18" s="19"/>
      <c r="B18" s="27" t="s">
        <v>34</v>
      </c>
      <c r="C18" s="20">
        <v>550</v>
      </c>
      <c r="D18" s="20"/>
      <c r="E18" s="20">
        <v>12</v>
      </c>
      <c r="F18" s="41"/>
      <c r="G18" s="33">
        <f>C18*E18</f>
        <v>6600</v>
      </c>
      <c r="H18" t="s">
        <v>40</v>
      </c>
    </row>
    <row r="19" spans="1:11" ht="18.75" x14ac:dyDescent="0.3">
      <c r="A19" s="19"/>
      <c r="B19" s="27" t="s">
        <v>37</v>
      </c>
      <c r="C19" s="20"/>
      <c r="D19" s="20"/>
      <c r="E19" s="20"/>
      <c r="F19" s="41"/>
      <c r="G19" s="33"/>
    </row>
    <row r="20" spans="1:11" ht="18.75" x14ac:dyDescent="0.3">
      <c r="A20" s="19"/>
      <c r="B20" s="27" t="s">
        <v>39</v>
      </c>
      <c r="C20" s="20"/>
      <c r="D20" s="20"/>
      <c r="E20" s="20"/>
      <c r="F20" s="41"/>
      <c r="G20" s="33"/>
    </row>
    <row r="21" spans="1:11" ht="18.75" x14ac:dyDescent="0.3">
      <c r="A21" s="12" t="s">
        <v>35</v>
      </c>
      <c r="B21" s="31" t="s">
        <v>38</v>
      </c>
      <c r="C21" s="34"/>
      <c r="D21" s="35"/>
      <c r="E21" s="35"/>
      <c r="F21" s="42"/>
      <c r="G21" s="36"/>
    </row>
    <row r="22" spans="1:11" ht="18.75" x14ac:dyDescent="0.3">
      <c r="A22" s="19"/>
      <c r="B22" s="27" t="s">
        <v>31</v>
      </c>
      <c r="C22" s="20">
        <v>10000</v>
      </c>
      <c r="D22" s="20"/>
      <c r="E22" s="20">
        <v>3</v>
      </c>
      <c r="F22" s="41"/>
      <c r="G22" s="33">
        <f>C22*E22</f>
        <v>30000</v>
      </c>
    </row>
    <row r="23" spans="1:11" ht="18.75" x14ac:dyDescent="0.3">
      <c r="A23" s="19"/>
      <c r="B23" s="27" t="s">
        <v>32</v>
      </c>
      <c r="C23" s="20">
        <v>15000</v>
      </c>
      <c r="D23" s="20"/>
      <c r="E23" s="20">
        <v>3</v>
      </c>
      <c r="F23" s="41"/>
      <c r="G23" s="33">
        <f>C23*E23</f>
        <v>45000</v>
      </c>
    </row>
    <row r="24" spans="1:11" ht="18.75" x14ac:dyDescent="0.3">
      <c r="A24" s="19"/>
      <c r="B24" s="27"/>
      <c r="C24" s="20"/>
      <c r="D24" s="20"/>
      <c r="E24" s="20"/>
      <c r="F24" s="41"/>
      <c r="G24" s="33"/>
    </row>
    <row r="25" spans="1:11" ht="18.75" x14ac:dyDescent="0.3">
      <c r="A25" s="19"/>
      <c r="B25" s="27"/>
      <c r="C25" s="20"/>
      <c r="D25" s="20"/>
      <c r="E25" s="20"/>
      <c r="F25" s="41"/>
      <c r="G25" s="33"/>
    </row>
    <row r="26" spans="1:11" ht="18.75" x14ac:dyDescent="0.3">
      <c r="A26" s="57" t="s">
        <v>10</v>
      </c>
      <c r="B26" s="58"/>
      <c r="C26" s="58"/>
      <c r="D26" s="58"/>
      <c r="E26" s="10"/>
      <c r="F26" s="38"/>
      <c r="G26" s="21">
        <f>SUM(G9:G23)</f>
        <v>128050</v>
      </c>
      <c r="I26" s="29"/>
      <c r="J26" s="29"/>
      <c r="K26" s="24"/>
    </row>
    <row r="27" spans="1:11" ht="18.75" x14ac:dyDescent="0.3">
      <c r="A27" s="45" t="s">
        <v>11</v>
      </c>
      <c r="B27" s="46"/>
      <c r="C27" s="46"/>
      <c r="D27" s="46"/>
      <c r="E27" s="26"/>
      <c r="F27" s="43"/>
      <c r="G27" s="22"/>
      <c r="I27" s="29"/>
      <c r="J27" s="29"/>
    </row>
    <row r="28" spans="1:11" ht="18.75" x14ac:dyDescent="0.3">
      <c r="A28" s="45" t="s">
        <v>12</v>
      </c>
      <c r="B28" s="46"/>
      <c r="C28" s="46"/>
      <c r="D28" s="46"/>
      <c r="E28" s="26"/>
      <c r="F28" s="43"/>
      <c r="G28" s="23">
        <f>G26+G27</f>
        <v>128050</v>
      </c>
      <c r="I28" s="29"/>
      <c r="J28" s="29"/>
      <c r="K28" s="24"/>
    </row>
    <row r="29" spans="1:11" ht="18.75" x14ac:dyDescent="0.3">
      <c r="A29" s="45" t="s">
        <v>13</v>
      </c>
      <c r="B29" s="46"/>
      <c r="C29" s="46"/>
      <c r="D29" s="46"/>
      <c r="E29" s="26"/>
      <c r="F29" s="43"/>
      <c r="G29" s="23">
        <f>G28*18%</f>
        <v>23049</v>
      </c>
      <c r="I29" s="29"/>
      <c r="J29" s="29"/>
    </row>
    <row r="30" spans="1:11" ht="18.75" x14ac:dyDescent="0.3">
      <c r="A30" s="57" t="s">
        <v>14</v>
      </c>
      <c r="B30" s="58"/>
      <c r="C30" s="58"/>
      <c r="D30" s="58"/>
      <c r="E30" s="25"/>
      <c r="F30" s="44"/>
      <c r="G30" s="23">
        <f>G28+G29</f>
        <v>151099</v>
      </c>
      <c r="I30" s="29"/>
      <c r="J30" s="29"/>
    </row>
    <row r="31" spans="1:11" ht="18.75" x14ac:dyDescent="0.3">
      <c r="A31" s="57"/>
      <c r="B31" s="58"/>
      <c r="C31" s="58"/>
      <c r="D31" s="58"/>
      <c r="E31" s="25"/>
      <c r="F31" s="44"/>
      <c r="G31" s="7"/>
      <c r="I31" s="28"/>
      <c r="J31" s="28"/>
    </row>
    <row r="32" spans="1:11" ht="18.75" x14ac:dyDescent="0.3">
      <c r="A32" s="63" t="s">
        <v>15</v>
      </c>
      <c r="B32" s="64"/>
      <c r="C32" s="64"/>
      <c r="D32" s="64"/>
      <c r="E32" s="64"/>
      <c r="F32" s="65"/>
      <c r="G32" s="66"/>
    </row>
    <row r="33" spans="1:7" ht="18.75" x14ac:dyDescent="0.3">
      <c r="A33" s="47" t="s">
        <v>16</v>
      </c>
      <c r="B33" s="48"/>
      <c r="C33" s="48"/>
      <c r="D33" s="48"/>
      <c r="E33" s="48"/>
      <c r="F33" s="49"/>
      <c r="G33" s="50"/>
    </row>
    <row r="34" spans="1:7" ht="18.75" x14ac:dyDescent="0.3">
      <c r="A34" s="47" t="s">
        <v>17</v>
      </c>
      <c r="B34" s="48"/>
      <c r="C34" s="48"/>
      <c r="D34" s="48"/>
      <c r="E34" s="48"/>
      <c r="F34" s="49"/>
      <c r="G34" s="50"/>
    </row>
    <row r="35" spans="1:7" ht="18.75" x14ac:dyDescent="0.3">
      <c r="A35" s="47" t="s">
        <v>18</v>
      </c>
      <c r="B35" s="48"/>
      <c r="C35" s="48"/>
      <c r="D35" s="48"/>
      <c r="E35" s="48"/>
      <c r="F35" s="49"/>
      <c r="G35" s="50"/>
    </row>
    <row r="36" spans="1:7" ht="18.75" x14ac:dyDescent="0.3">
      <c r="A36" s="47" t="s">
        <v>19</v>
      </c>
      <c r="B36" s="48"/>
      <c r="C36" s="48"/>
      <c r="D36" s="48"/>
      <c r="E36" s="48"/>
      <c r="F36" s="49"/>
      <c r="G36" s="50"/>
    </row>
    <row r="37" spans="1:7" ht="19.5" thickBot="1" x14ac:dyDescent="0.35">
      <c r="A37" s="59"/>
      <c r="B37" s="60"/>
      <c r="C37" s="60"/>
      <c r="D37" s="60"/>
      <c r="E37" s="60"/>
      <c r="F37" s="61"/>
      <c r="G37" s="62"/>
    </row>
  </sheetData>
  <mergeCells count="13">
    <mergeCell ref="A36:G36"/>
    <mergeCell ref="A37:G37"/>
    <mergeCell ref="A28:D28"/>
    <mergeCell ref="A29:D29"/>
    <mergeCell ref="A30:D30"/>
    <mergeCell ref="A31:D31"/>
    <mergeCell ref="A32:G32"/>
    <mergeCell ref="A33:G33"/>
    <mergeCell ref="A27:D27"/>
    <mergeCell ref="A34:G34"/>
    <mergeCell ref="D2:G3"/>
    <mergeCell ref="A26:D26"/>
    <mergeCell ref="A35:G35"/>
  </mergeCells>
  <pageMargins left="0.25" right="0.25" top="0.75" bottom="0.75" header="0.3" footer="0.3"/>
  <pageSetup paperSize="9" scale="69" orientation="landscape" horizontalDpi="300" verticalDpi="300" r:id="rId1"/>
  <ignoredErrors>
    <ignoredError sqref="G31" emptyCellReference="1"/>
    <ignoredError sqref="G29" formula="1"/>
  </ignoredError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7741932A-BCD9-4271-B04F-709E83316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E4A677-F816-4C8F-A1C6-82BD420690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2D2153-108C-4BE2-8BDC-F95950835D1C}">
  <ds:schemaRefs>
    <ds:schemaRef ds:uri="http://purl.org/dc/dcmitype/"/>
    <ds:schemaRef ds:uri="047beb7f-918b-4a93-a74e-e2e8d62f8194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5f27ad8b-8acf-4af6-8719-9d4dee975e4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Bud- Lucknow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Trupti Dalvi</cp:lastModifiedBy>
  <cp:lastPrinted>2024-11-20T08:02:14Z</cp:lastPrinted>
  <dcterms:created xsi:type="dcterms:W3CDTF">2023-07-26T10:16:12Z</dcterms:created>
  <dcterms:modified xsi:type="dcterms:W3CDTF">2024-12-03T12:39:08Z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