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 Profile\Sandeep Mutal\OneDrive - KAPCO BANQUETS AND CATERING PVT LTD TFS\Desktop\Bue Sea\KITCHEN\"/>
    </mc:Choice>
  </mc:AlternateContent>
  <bookViews>
    <workbookView xWindow="0" yWindow="0" windowWidth="19200" windowHeight="6640"/>
  </bookViews>
  <sheets>
    <sheet name="Summary " sheetId="1" r:id="rId1"/>
    <sheet name="  OPUS " sheetId="2" r:id="rId2"/>
    <sheet name="SteelCraft" sheetId="3" r:id="rId3"/>
  </sheets>
  <calcPr calcId="162913"/>
</workbook>
</file>

<file path=xl/calcChain.xml><?xml version="1.0" encoding="utf-8"?>
<calcChain xmlns="http://schemas.openxmlformats.org/spreadsheetml/2006/main">
  <c r="F14" i="1" l="1"/>
  <c r="F21" i="2"/>
  <c r="F22" i="2" s="1"/>
  <c r="H5" i="1"/>
  <c r="H6" i="1"/>
  <c r="H7" i="1"/>
  <c r="H8" i="1"/>
  <c r="H9" i="1"/>
  <c r="H10" i="1"/>
  <c r="H11" i="1"/>
  <c r="H12" i="1"/>
  <c r="H13" i="1"/>
  <c r="H4" i="1"/>
  <c r="F20" i="2"/>
  <c r="F13" i="2"/>
  <c r="F19" i="2"/>
  <c r="F18" i="2"/>
  <c r="F17" i="2"/>
  <c r="F16" i="2"/>
  <c r="F15" i="2"/>
  <c r="F14" i="2"/>
  <c r="F12" i="2"/>
  <c r="F11" i="2"/>
  <c r="H14" i="1" l="1"/>
  <c r="H15" i="1" s="1"/>
  <c r="H16" i="1" s="1"/>
  <c r="F24" i="2" l="1"/>
  <c r="J18" i="3" l="1"/>
  <c r="J14" i="3"/>
  <c r="I14" i="3"/>
  <c r="H14" i="3"/>
  <c r="F13" i="1" l="1"/>
  <c r="F5" i="1"/>
  <c r="F6" i="1"/>
  <c r="F7" i="1"/>
  <c r="F8" i="1"/>
  <c r="F9" i="1"/>
  <c r="F10" i="1"/>
  <c r="F11" i="1"/>
  <c r="F12" i="1"/>
  <c r="F4" i="1"/>
  <c r="F15" i="1" l="1"/>
  <c r="F16" i="1" s="1"/>
</calcChain>
</file>

<file path=xl/sharedStrings.xml><?xml version="1.0" encoding="utf-8"?>
<sst xmlns="http://schemas.openxmlformats.org/spreadsheetml/2006/main" count="167" uniqueCount="130">
  <si>
    <t>Project: Blue Sea Banquet Hall</t>
  </si>
  <si>
    <t>SI.No</t>
  </si>
  <si>
    <t>DESCRIPTION</t>
  </si>
  <si>
    <t>Location</t>
  </si>
  <si>
    <t>Rate</t>
  </si>
  <si>
    <t>Amount</t>
  </si>
  <si>
    <r>
      <t xml:space="preserve">                           OPUS INNOVATION PVT LTD </t>
    </r>
    <r>
      <rPr>
        <b/>
        <sz val="12"/>
        <color theme="1"/>
        <rFont val="Calibri"/>
        <family val="2"/>
        <scheme val="minor"/>
      </rPr>
      <t xml:space="preserve"> Gala no. 05, Rodriques Compund, Kharani Road, Sakinaka , Andheri (E), Mumbai -400072                 </t>
    </r>
    <r>
      <rPr>
        <b/>
        <sz val="14"/>
        <color theme="1"/>
        <rFont val="Calibri"/>
        <family val="2"/>
        <scheme val="minor"/>
      </rPr>
      <t xml:space="preserve"> Email: info@opusinnovation.in, M: 8369074318</t>
    </r>
  </si>
  <si>
    <t>TO:</t>
  </si>
  <si>
    <t>Blue Sea Banquets (TFS)</t>
  </si>
  <si>
    <t xml:space="preserve">DATE: </t>
  </si>
  <si>
    <t>12.07-2024</t>
  </si>
  <si>
    <t>ADDRESS:</t>
  </si>
  <si>
    <t>Worli, Mumbai - 400018</t>
  </si>
  <si>
    <t>QUOTATION :</t>
  </si>
  <si>
    <t>Opus/VC/0019/24-25</t>
  </si>
  <si>
    <t xml:space="preserve">QUOTATION </t>
  </si>
  <si>
    <t>ITEM nO.</t>
  </si>
  <si>
    <t>SIZE IN MM</t>
  </si>
  <si>
    <t>QTY</t>
  </si>
  <si>
    <t>RATE</t>
  </si>
  <si>
    <t>AMOUNT</t>
  </si>
  <si>
    <t>Single Burner Bulk Cooking Range</t>
  </si>
  <si>
    <t>600 x 600 x 560</t>
  </si>
  <si>
    <t>three burner gas range</t>
  </si>
  <si>
    <t>1803 x 635 x 762</t>
  </si>
  <si>
    <t>2 +1 chinese gas range with 1 U/S</t>
  </si>
  <si>
    <t>1650 x 635 x 762</t>
  </si>
  <si>
    <t>Soiled dish landing table</t>
  </si>
  <si>
    <t>1750 x 750 x 850 x 300</t>
  </si>
  <si>
    <t>wall mounted sink unit</t>
  </si>
  <si>
    <t>450 x 750 x 300 +100</t>
  </si>
  <si>
    <t>foot operated hand wash sink unit</t>
  </si>
  <si>
    <t>400 x 700 x 850 + 150</t>
  </si>
  <si>
    <t>3 Sink sink unit with cb</t>
  </si>
  <si>
    <t>1800 x 750 x 850 + 150</t>
  </si>
  <si>
    <t>Cutlery Sink on Wheels</t>
  </si>
  <si>
    <t>Basic Total</t>
  </si>
  <si>
    <t>GST-18%</t>
  </si>
  <si>
    <t>GST @28%</t>
  </si>
  <si>
    <t>GRAND TOTAL</t>
  </si>
  <si>
    <t>TERMS &amp; CONDITIONS</t>
  </si>
  <si>
    <t>1. Delivery  withing 20 days from the receipt of confirmed purchase order and payment.</t>
  </si>
  <si>
    <t>2. Payment terms as below.</t>
  </si>
  <si>
    <t xml:space="preserve">    A. 70% along With Purchase Order.</t>
  </si>
  <si>
    <t xml:space="preserve">    B. 30% along with equipment drawing approval.</t>
  </si>
  <si>
    <t>3. The above offer price is inclusive of GST as above.</t>
  </si>
  <si>
    <t>4.  The price quoted is Ex Factory Kolkata.</t>
  </si>
  <si>
    <t>5. Order to be given in favor of Opus Innovation Pvt Ltd.</t>
  </si>
  <si>
    <t>6. Unloading of material at site not under our scope.</t>
  </si>
  <si>
    <t>7. Transporation charges would be eXtra as shown above from Ex- Factory Kolkata to your site.</t>
  </si>
  <si>
    <t>8. Above offer valid till date: 20/6/2024</t>
  </si>
  <si>
    <t xml:space="preserve">9. Warranty one year from the date of delivery against manufacturing defect only. </t>
  </si>
  <si>
    <t>10. This warranty is covering only the Manufacturing defects &amp; shall not cover any loss or Damage due to either miss</t>
  </si>
  <si>
    <t xml:space="preserve">    handling or misshandling OR miss using of the product/ Parts due to negligence.</t>
  </si>
  <si>
    <t>11. 90 days form the date of delivery for replacement of parts which include electrical elements  Thermostat &amp; Gas fitting etc.</t>
  </si>
  <si>
    <r>
      <t xml:space="preserve">12. Payment will be in the name of </t>
    </r>
    <r>
      <rPr>
        <b/>
        <sz val="10"/>
        <color theme="1"/>
        <rFont val="Arial"/>
        <family val="2"/>
      </rPr>
      <t>Opus Innovation Pvt Ltd.</t>
    </r>
  </si>
  <si>
    <r>
      <t>13.Bank Details:</t>
    </r>
    <r>
      <rPr>
        <b/>
        <sz val="10"/>
        <color theme="1"/>
        <rFont val="Arial"/>
        <family val="2"/>
      </rPr>
      <t xml:space="preserve"> HDFC BANK LTD, Branch : Charkop, Kandivili, A/c No. : 50200010191456, IFSC Code : HDFC0000591.</t>
    </r>
  </si>
  <si>
    <t>13.Opus Innovation Pvt Ltd GST No. 27AACCO1121F1Z0</t>
  </si>
  <si>
    <t>Not Included in Our Scope</t>
  </si>
  <si>
    <t>1. Any civil work for installation.</t>
  </si>
  <si>
    <t>2. Electric connection with required swich socket ETC.</t>
  </si>
  <si>
    <t>3. Any Services not mentioned above.</t>
  </si>
  <si>
    <t>4. Ducting &amp; fan work for exhaust work.</t>
  </si>
  <si>
    <t>5. Structural support required at the site to be provided by the client.</t>
  </si>
  <si>
    <t>Facilities Required at site to be provided by Client</t>
  </si>
  <si>
    <t>1. Electricity at site for installation of our scope of work without charges.</t>
  </si>
  <si>
    <t>2. Space for keeping of equipment at site.</t>
  </si>
  <si>
    <t>3. LPG &amp; electrical line connection with wire socket &amp; swich required for the equiment.</t>
  </si>
  <si>
    <t>We assuring you of our excellent services backed by efficient  after sales service.</t>
  </si>
  <si>
    <t>Await your Valued Order.</t>
  </si>
  <si>
    <t>Thank you,</t>
  </si>
  <si>
    <t>Victor Cabral</t>
  </si>
  <si>
    <r>
      <rPr>
        <sz val="28"/>
        <color rgb="FFFF9900"/>
        <rFont val="Arial MT"/>
        <family val="2"/>
      </rPr>
      <t>Steel</t>
    </r>
    <r>
      <rPr>
        <sz val="28"/>
        <color rgb="FF445469"/>
        <rFont val="Arial MT"/>
        <family val="2"/>
      </rPr>
      <t>Craft</t>
    </r>
  </si>
  <si>
    <r>
      <rPr>
        <sz val="8"/>
        <rFont val="Calibri"/>
        <family val="1"/>
      </rPr>
      <t xml:space="preserve">Regd Office: 1201, Omkarshri, Sector 2,
</t>
    </r>
    <r>
      <rPr>
        <sz val="8"/>
        <rFont val="Calibri"/>
        <family val="1"/>
      </rPr>
      <t>Charkop, Kandivali(W), Mumbai 400 067 GST NO.: 27ADUFS5141H1ZM</t>
    </r>
  </si>
  <si>
    <r>
      <rPr>
        <sz val="8"/>
        <rFont val="Calibri"/>
        <family val="1"/>
      </rPr>
      <t xml:space="preserve">Factory: Unit 28, Phase 2, Parmar Techno Park Vasai Highway, Pelhar, Vasai, Palghar
</t>
    </r>
    <r>
      <rPr>
        <sz val="8"/>
        <rFont val="Calibri"/>
        <family val="1"/>
      </rPr>
      <t>PAN: ADUFS5141H</t>
    </r>
  </si>
  <si>
    <r>
      <rPr>
        <b/>
        <sz val="11"/>
        <rFont val="Calibri"/>
        <family val="1"/>
      </rPr>
      <t xml:space="preserve">Travel Food Service
</t>
    </r>
    <r>
      <rPr>
        <sz val="11"/>
        <rFont val="Calibri"/>
        <family val="1"/>
      </rPr>
      <t xml:space="preserve">Worli, Mumbai
</t>
    </r>
    <r>
      <rPr>
        <sz val="11"/>
        <rFont val="Calibri"/>
        <family val="1"/>
      </rPr>
      <t>Quote for Blue Sea Banquet</t>
    </r>
  </si>
  <si>
    <r>
      <rPr>
        <b/>
        <sz val="10"/>
        <rFont val="Calibri"/>
        <family val="1"/>
      </rPr>
      <t xml:space="preserve">Bank Details
</t>
    </r>
    <r>
      <rPr>
        <sz val="10"/>
        <rFont val="Calibri"/>
        <family val="1"/>
      </rPr>
      <t xml:space="preserve">Bank: HDFC Bank
</t>
    </r>
    <r>
      <rPr>
        <sz val="10"/>
        <rFont val="Calibri"/>
        <family val="1"/>
      </rPr>
      <t xml:space="preserve">Branch: Charkop, Kandivali West Account Number: 50200036534062 Account  Type: Current
</t>
    </r>
    <r>
      <rPr>
        <sz val="10"/>
        <rFont val="Calibri"/>
        <family val="1"/>
      </rPr>
      <t>IFSC: HDFC0000591</t>
    </r>
  </si>
  <si>
    <r>
      <rPr>
        <sz val="16"/>
        <rFont val="Arial MT"/>
        <family val="2"/>
      </rPr>
      <t>Quotation</t>
    </r>
  </si>
  <si>
    <r>
      <rPr>
        <b/>
        <sz val="11"/>
        <rFont val="Calibri"/>
        <family val="1"/>
      </rPr>
      <t>Reference No.: SC/660A/24-25 Date: 31.8.2024</t>
    </r>
  </si>
  <si>
    <r>
      <rPr>
        <b/>
        <i/>
        <sz val="8"/>
        <rFont val="Arial"/>
        <family val="2"/>
      </rPr>
      <t>Area Code</t>
    </r>
  </si>
  <si>
    <r>
      <rPr>
        <b/>
        <i/>
        <sz val="8"/>
        <rFont val="Arial"/>
        <family val="2"/>
      </rPr>
      <t>ITEM NO.</t>
    </r>
  </si>
  <si>
    <r>
      <rPr>
        <b/>
        <i/>
        <sz val="8"/>
        <rFont val="Arial"/>
        <family val="2"/>
      </rPr>
      <t>DESCRIPTION</t>
    </r>
  </si>
  <si>
    <r>
      <rPr>
        <b/>
        <i/>
        <sz val="8"/>
        <rFont val="Arial"/>
        <family val="2"/>
      </rPr>
      <t xml:space="preserve">Overall Size All Dimensions
</t>
    </r>
    <r>
      <rPr>
        <b/>
        <i/>
        <sz val="8"/>
        <rFont val="Arial"/>
        <family val="2"/>
      </rPr>
      <t>In inch         L x W x H</t>
    </r>
  </si>
  <si>
    <r>
      <rPr>
        <b/>
        <i/>
        <sz val="8"/>
        <rFont val="Arial"/>
        <family val="2"/>
      </rPr>
      <t>QTY</t>
    </r>
  </si>
  <si>
    <r>
      <rPr>
        <b/>
        <i/>
        <sz val="8"/>
        <rFont val="Arial"/>
        <family val="2"/>
      </rPr>
      <t>Make</t>
    </r>
  </si>
  <si>
    <r>
      <rPr>
        <b/>
        <i/>
        <sz val="8"/>
        <rFont val="Arial"/>
        <family val="2"/>
      </rPr>
      <t>Basic Price</t>
    </r>
  </si>
  <si>
    <r>
      <rPr>
        <b/>
        <i/>
        <sz val="8"/>
        <rFont val="Arial"/>
        <family val="2"/>
      </rPr>
      <t>Amount</t>
    </r>
  </si>
  <si>
    <r>
      <rPr>
        <b/>
        <i/>
        <sz val="8"/>
        <rFont val="Arial"/>
        <family val="2"/>
      </rPr>
      <t>GST</t>
    </r>
  </si>
  <si>
    <r>
      <rPr>
        <b/>
        <i/>
        <sz val="8"/>
        <rFont val="Arial"/>
        <family val="2"/>
      </rPr>
      <t xml:space="preserve">Total with
</t>
    </r>
    <r>
      <rPr>
        <b/>
        <i/>
        <sz val="8"/>
        <rFont val="Arial"/>
        <family val="2"/>
      </rPr>
      <t>GST</t>
    </r>
  </si>
  <si>
    <r>
      <rPr>
        <sz val="8"/>
        <color rgb="FF212121"/>
        <rFont val="Arial MT"/>
        <family val="2"/>
      </rPr>
      <t>MAIN KITCHEN</t>
    </r>
  </si>
  <si>
    <r>
      <rPr>
        <sz val="8"/>
        <color rgb="FF212121"/>
        <rFont val="Arial MT"/>
        <family val="2"/>
      </rPr>
      <t>Single Burner Bulk Cooking Range</t>
    </r>
  </si>
  <si>
    <r>
      <rPr>
        <sz val="8"/>
        <color rgb="FF212121"/>
        <rFont val="Arial MT"/>
        <family val="2"/>
      </rPr>
      <t>24 x 24 x 22</t>
    </r>
  </si>
  <si>
    <r>
      <rPr>
        <sz val="8"/>
        <color rgb="FF212121"/>
        <rFont val="Arial MT"/>
        <family val="2"/>
      </rPr>
      <t>CUSTOM FABRICATED</t>
    </r>
  </si>
  <si>
    <r>
      <rPr>
        <sz val="8"/>
        <color rgb="FF212121"/>
        <rFont val="Arial MT"/>
        <family val="2"/>
      </rPr>
      <t>2 Burner Range with 1 US</t>
    </r>
  </si>
  <si>
    <r>
      <rPr>
        <sz val="8"/>
        <color rgb="FF212121"/>
        <rFont val="Arial MT"/>
        <family val="2"/>
      </rPr>
      <t>53 x 24 x 22 + 6</t>
    </r>
  </si>
  <si>
    <r>
      <rPr>
        <sz val="8"/>
        <color rgb="FF212121"/>
        <rFont val="Arial MT"/>
        <family val="2"/>
      </rPr>
      <t>2 + 1 Chinese Burner Range with 1 US</t>
    </r>
  </si>
  <si>
    <r>
      <rPr>
        <sz val="8"/>
        <color rgb="FF212121"/>
        <rFont val="Arial MT"/>
        <family val="2"/>
      </rPr>
      <t>71 x 25 x 30 + 12</t>
    </r>
  </si>
  <si>
    <r>
      <rPr>
        <sz val="8"/>
        <color rgb="FF212121"/>
        <rFont val="Arial MT"/>
        <family val="2"/>
      </rPr>
      <t>3 Burner Gas Range with 1 US</t>
    </r>
  </si>
  <si>
    <r>
      <rPr>
        <sz val="8"/>
        <color rgb="FF212121"/>
        <rFont val="Arial MT"/>
        <family val="2"/>
      </rPr>
      <t>71 x 24 x 30 + 6</t>
    </r>
  </si>
  <si>
    <r>
      <rPr>
        <sz val="8"/>
        <color rgb="FF212121"/>
        <rFont val="Arial MT"/>
        <family val="2"/>
      </rPr>
      <t>65 x 24 x 30 + 6</t>
    </r>
  </si>
  <si>
    <r>
      <rPr>
        <sz val="8"/>
        <color rgb="FF212121"/>
        <rFont val="Arial MT"/>
        <family val="2"/>
      </rPr>
      <t>Cutlery Sink on Wheels</t>
    </r>
  </si>
  <si>
    <r>
      <rPr>
        <sz val="8"/>
        <color rgb="FF212121"/>
        <rFont val="Arial MT"/>
        <family val="2"/>
      </rPr>
      <t>18 x 18 x 24</t>
    </r>
  </si>
  <si>
    <r>
      <rPr>
        <sz val="8"/>
        <color rgb="FF212121"/>
        <rFont val="Arial MT"/>
        <family val="2"/>
      </rPr>
      <t xml:space="preserve">Food Operated Hand Wash Sink with Cross
</t>
    </r>
    <r>
      <rPr>
        <sz val="8"/>
        <color rgb="FF212121"/>
        <rFont val="Arial MT"/>
        <family val="2"/>
      </rPr>
      <t>Bracing</t>
    </r>
  </si>
  <si>
    <r>
      <rPr>
        <sz val="8"/>
        <color rgb="FF212121"/>
        <rFont val="Arial MT"/>
        <family val="2"/>
      </rPr>
      <t>24 x 24 x 34 + 6</t>
    </r>
  </si>
  <si>
    <r>
      <rPr>
        <sz val="8"/>
        <color rgb="FF212121"/>
        <rFont val="Arial MT"/>
        <family val="2"/>
      </rPr>
      <t>Dish Wash</t>
    </r>
  </si>
  <si>
    <r>
      <rPr>
        <sz val="8"/>
        <color rgb="FF212121"/>
        <rFont val="Arial MT"/>
        <family val="2"/>
      </rPr>
      <t>Dish Landing Table</t>
    </r>
  </si>
  <si>
    <r>
      <rPr>
        <sz val="8"/>
        <color rgb="FF212121"/>
        <rFont val="Arial MT"/>
        <family val="2"/>
      </rPr>
      <t>1750 x 750 x 850 + 300</t>
    </r>
  </si>
  <si>
    <r>
      <rPr>
        <sz val="8"/>
        <color rgb="FF212121"/>
        <rFont val="Arial MT"/>
        <family val="2"/>
      </rPr>
      <t>Pot Wash</t>
    </r>
  </si>
  <si>
    <r>
      <rPr>
        <sz val="8"/>
        <color rgb="FF212121"/>
        <rFont val="Arial MT"/>
        <family val="2"/>
      </rPr>
      <t>3 Sink Unit</t>
    </r>
  </si>
  <si>
    <r>
      <rPr>
        <sz val="8"/>
        <color rgb="FF212121"/>
        <rFont val="Arial MT"/>
        <family val="2"/>
      </rPr>
      <t>1800 x 750 x 850 + 150</t>
    </r>
  </si>
  <si>
    <r>
      <rPr>
        <b/>
        <sz val="9"/>
        <rFont val="Arial"/>
        <family val="2"/>
      </rPr>
      <t>Note:</t>
    </r>
  </si>
  <si>
    <r>
      <rPr>
        <b/>
        <sz val="8"/>
        <rFont val="Arial"/>
        <family val="2"/>
      </rPr>
      <t>Total With GST</t>
    </r>
  </si>
  <si>
    <r>
      <rPr>
        <sz val="9"/>
        <rFont val="Calibri"/>
        <family val="1"/>
      </rPr>
      <t xml:space="preserve">1.Validity of Quote: 7 Days from the date of submission. 2.Statutory levies: Additional if any other than GST
</t>
    </r>
    <r>
      <rPr>
        <b/>
        <sz val="9"/>
        <rFont val="Calibri"/>
        <family val="1"/>
      </rPr>
      <t xml:space="preserve">3. Freight Charges: Additional
</t>
    </r>
    <r>
      <rPr>
        <sz val="9"/>
        <rFont val="Calibri"/>
        <family val="1"/>
      </rPr>
      <t xml:space="preserve">4. Unloading and Installation at site: In scope of client
</t>
    </r>
    <r>
      <rPr>
        <sz val="9"/>
        <rFont val="Calibri"/>
        <family val="1"/>
      </rPr>
      <t xml:space="preserve">5. Delivery: Four weeks  from the date of confirmed order, drawing approval and advance payment whichever is later.
</t>
    </r>
    <r>
      <rPr>
        <b/>
        <sz val="10"/>
        <rFont val="Calibri"/>
        <family val="1"/>
      </rPr>
      <t xml:space="preserve">6. Payment: 60% advance and balance 40% before dispatch.
</t>
    </r>
    <r>
      <rPr>
        <sz val="9"/>
        <rFont val="Calibri"/>
        <family val="1"/>
      </rPr>
      <t xml:space="preserve">7.Once order placed cannot be cancelled. If cancelled,charges will be applied.
</t>
    </r>
    <r>
      <rPr>
        <sz val="9"/>
        <rFont val="Calibri"/>
        <family val="1"/>
      </rPr>
      <t xml:space="preserve">8. Your order and payment shall be in favour of Steel Craft.
</t>
    </r>
    <r>
      <rPr>
        <sz val="9"/>
        <rFont val="Calibri"/>
        <family val="1"/>
      </rPr>
      <t xml:space="preserve">9. Warranty: One year from the date of sale on any kind of manufacturing defect. Gas Charging, wear &amp; tear parts, physical damage to the machine is not covered under warranty.
</t>
    </r>
    <r>
      <rPr>
        <b/>
        <sz val="9"/>
        <rFont val="Calibri"/>
        <family val="1"/>
      </rPr>
      <t xml:space="preserve">For, Steel Craft
</t>
    </r>
    <r>
      <rPr>
        <sz val="9"/>
        <rFont val="Calibri"/>
        <family val="1"/>
      </rPr>
      <t>Milind Parab 8452840506</t>
    </r>
  </si>
  <si>
    <t>SteelCraft</t>
  </si>
  <si>
    <t>OPUS INNOVATION PVT LTD</t>
  </si>
  <si>
    <t>Dish Wash</t>
  </si>
  <si>
    <t>3 Sink Unit</t>
  </si>
  <si>
    <t>Dish Landing Table</t>
  </si>
  <si>
    <t>3 Burner Gas Range with 1 US</t>
  </si>
  <si>
    <t>2 + 1 Chinese Burner Range with 1 US</t>
  </si>
  <si>
    <t xml:space="preserve">Wall Mointed Sink Unit </t>
  </si>
  <si>
    <t>Cold Kitchen</t>
  </si>
  <si>
    <t>600 x 600 x 400 + 150</t>
  </si>
  <si>
    <t>MAIN KITCHEN</t>
  </si>
  <si>
    <t>2 Burner Range with 1 US</t>
  </si>
  <si>
    <t>two burner gas range with 1 U/S</t>
  </si>
  <si>
    <t>450 X 450 X 600</t>
  </si>
  <si>
    <t>Food Operated Hand Wash Sink with Cross Bracing</t>
  </si>
  <si>
    <t>s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</si>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</sst>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₹\ #,##0"/>
  </numFmts>
  <fonts count="48">
    <font>
      <sz val="10"/>
      <color rgb="FF000000"/>
      <name val="Times New Roman"/>
      <charset val="204"/>
    </font>
    <font>
      <b/>
      <sz val="9"/>
      <name val="Verdana"/>
      <family val="2"/>
    </font>
    <font>
      <sz val="9"/>
      <color rgb="FF000000"/>
      <name val="Times New Roman"/>
      <family val="1"/>
    </font>
    <font>
      <sz val="9"/>
      <color rgb="FF000000"/>
      <name val="Verdana"/>
      <family val="2"/>
    </font>
    <font>
      <sz val="9"/>
      <name val="Microsoft Sans Serif"/>
      <family val="2"/>
    </font>
    <font>
      <sz val="9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Docs-Calibri"/>
    </font>
    <font>
      <sz val="11"/>
      <color indexed="8"/>
      <name val="Calibri"/>
      <family val="2"/>
    </font>
    <font>
      <b/>
      <sz val="12"/>
      <name val="Arial"/>
      <family val="2"/>
    </font>
    <font>
      <b/>
      <u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rgb="FF222222"/>
      <name val="Aparajita"/>
    </font>
    <font>
      <sz val="12"/>
      <color rgb="FF202124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28"/>
      <name val="Arial MT"/>
    </font>
    <font>
      <sz val="28"/>
      <color rgb="FFFF9900"/>
      <name val="Arial MT"/>
      <family val="2"/>
    </font>
    <font>
      <sz val="28"/>
      <color rgb="FF445469"/>
      <name val="Arial MT"/>
      <family val="2"/>
    </font>
    <font>
      <sz val="8"/>
      <name val="Calibri"/>
      <family val="1"/>
    </font>
    <font>
      <b/>
      <sz val="11"/>
      <name val="Calibri"/>
      <family val="1"/>
    </font>
    <font>
      <sz val="11"/>
      <name val="Calibri"/>
      <family val="1"/>
    </font>
    <font>
      <b/>
      <sz val="10"/>
      <name val="Calibri"/>
      <family val="1"/>
    </font>
    <font>
      <sz val="10"/>
      <name val="Calibri"/>
      <family val="1"/>
    </font>
    <font>
      <sz val="16"/>
      <name val="Arial MT"/>
    </font>
    <font>
      <sz val="16"/>
      <name val="Arial MT"/>
      <family val="2"/>
    </font>
    <font>
      <b/>
      <sz val="11"/>
      <name val="Calibri"/>
    </font>
    <font>
      <b/>
      <i/>
      <sz val="8"/>
      <name val="Arial"/>
    </font>
    <font>
      <b/>
      <i/>
      <sz val="8"/>
      <name val="Arial"/>
      <family val="2"/>
    </font>
    <font>
      <sz val="8"/>
      <name val="Arial MT"/>
    </font>
    <font>
      <sz val="8"/>
      <color rgb="FF212121"/>
      <name val="Arial MT"/>
      <family val="2"/>
    </font>
    <font>
      <sz val="8"/>
      <color rgb="FF000000"/>
      <name val="Arial MT"/>
      <family val="2"/>
    </font>
    <font>
      <b/>
      <sz val="9"/>
      <name val="Arial"/>
    </font>
    <font>
      <b/>
      <sz val="9"/>
      <name val="Arial"/>
      <family val="2"/>
    </font>
    <font>
      <b/>
      <sz val="8"/>
      <name val="Arial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9"/>
      <name val="Calibri"/>
      <family val="1"/>
    </font>
    <font>
      <b/>
      <sz val="9"/>
      <name val="Calibri"/>
      <family val="1"/>
    </font>
    <font>
      <sz val="28"/>
      <name val="Arial MT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CB3E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FB3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10" fillId="0" borderId="16" xfId="0" applyFont="1" applyBorder="1"/>
    <xf numFmtId="0" fontId="12" fillId="0" borderId="14" xfId="0" applyFont="1" applyBorder="1"/>
    <xf numFmtId="0" fontId="7" fillId="0" borderId="14" xfId="0" applyFont="1" applyBorder="1" applyAlignment="1">
      <alignment horizontal="right"/>
    </xf>
    <xf numFmtId="14" fontId="7" fillId="0" borderId="15" xfId="0" quotePrefix="1" applyNumberFormat="1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6" fillId="3" borderId="21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right"/>
    </xf>
    <xf numFmtId="0" fontId="17" fillId="4" borderId="24" xfId="0" applyFont="1" applyFill="1" applyBorder="1" applyAlignment="1">
      <alignment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0" xfId="0" applyAlignment="1">
      <alignment vertical="center"/>
    </xf>
    <xf numFmtId="0" fontId="17" fillId="4" borderId="24" xfId="0" applyFont="1" applyFill="1" applyBorder="1" applyAlignment="1">
      <alignment vertical="center"/>
    </xf>
    <xf numFmtId="0" fontId="17" fillId="4" borderId="24" xfId="0" applyFont="1" applyFill="1" applyBorder="1" applyAlignment="1">
      <alignment horizontal="center" vertical="center"/>
    </xf>
    <xf numFmtId="3" fontId="16" fillId="0" borderId="24" xfId="0" applyNumberFormat="1" applyFont="1" applyBorder="1" applyAlignment="1">
      <alignment horizontal="right" vertical="center" wrapText="1"/>
    </xf>
    <xf numFmtId="0" fontId="0" fillId="4" borderId="24" xfId="0" applyFill="1" applyBorder="1" applyAlignment="1">
      <alignment horizontal="left"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1" fillId="0" borderId="16" xfId="0" applyFont="1" applyBorder="1"/>
    <xf numFmtId="0" fontId="19" fillId="0" borderId="16" xfId="0" applyFont="1" applyBorder="1"/>
    <xf numFmtId="4" fontId="19" fillId="0" borderId="17" xfId="0" applyNumberFormat="1" applyFont="1" applyBorder="1" applyAlignment="1">
      <alignment horizontal="right" vertical="center" wrapText="1"/>
    </xf>
    <xf numFmtId="0" fontId="19" fillId="0" borderId="16" xfId="0" applyFont="1" applyBorder="1" applyAlignment="1">
      <alignment horizontal="left"/>
    </xf>
    <xf numFmtId="0" fontId="16" fillId="0" borderId="18" xfId="0" applyFont="1" applyBorder="1"/>
    <xf numFmtId="0" fontId="19" fillId="0" borderId="17" xfId="0" applyFont="1" applyBorder="1" applyAlignment="1">
      <alignment horizontal="right"/>
    </xf>
    <xf numFmtId="0" fontId="19" fillId="0" borderId="19" xfId="0" applyFont="1" applyBorder="1"/>
    <xf numFmtId="0" fontId="19" fillId="0" borderId="20" xfId="0" applyFont="1" applyBorder="1"/>
    <xf numFmtId="0" fontId="34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left" vertical="top" wrapText="1" indent="2"/>
    </xf>
    <xf numFmtId="0" fontId="3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36" fillId="0" borderId="1" xfId="0" applyFont="1" applyFill="1" applyBorder="1" applyAlignment="1">
      <alignment horizontal="left" vertical="top" wrapText="1"/>
    </xf>
    <xf numFmtId="1" fontId="37" fillId="0" borderId="1" xfId="0" applyNumberFormat="1" applyFont="1" applyFill="1" applyBorder="1" applyAlignment="1">
      <alignment horizontal="center" vertical="top" shrinkToFit="1"/>
    </xf>
    <xf numFmtId="1" fontId="38" fillId="0" borderId="1" xfId="0" applyNumberFormat="1" applyFont="1" applyFill="1" applyBorder="1" applyAlignment="1">
      <alignment horizontal="center" vertical="top" shrinkToFit="1"/>
    </xf>
    <xf numFmtId="1" fontId="38" fillId="0" borderId="1" xfId="0" applyNumberFormat="1" applyFont="1" applyFill="1" applyBorder="1" applyAlignment="1">
      <alignment horizontal="left" vertical="top" indent="2" shrinkToFi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" fontId="43" fillId="5" borderId="1" xfId="0" applyNumberFormat="1" applyFont="1" applyFill="1" applyBorder="1" applyAlignment="1">
      <alignment horizontal="left" vertical="top" indent="1" shrinkToFit="1"/>
    </xf>
    <xf numFmtId="0" fontId="4" fillId="0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right" vertical="top" wrapText="1" indent="1"/>
    </xf>
    <xf numFmtId="0" fontId="1" fillId="2" borderId="5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165" fontId="1" fillId="2" borderId="6" xfId="0" applyNumberFormat="1" applyFont="1" applyFill="1" applyBorder="1" applyAlignment="1">
      <alignment horizontal="right" vertical="top" wrapText="1"/>
    </xf>
    <xf numFmtId="0" fontId="4" fillId="0" borderId="24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left" vertical="top" wrapText="1"/>
    </xf>
    <xf numFmtId="1" fontId="38" fillId="0" borderId="8" xfId="0" applyNumberFormat="1" applyFont="1" applyFill="1" applyBorder="1" applyAlignment="1">
      <alignment horizontal="center" vertical="top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center" wrapText="1"/>
    </xf>
    <xf numFmtId="0" fontId="36" fillId="0" borderId="24" xfId="0" applyFont="1" applyFill="1" applyBorder="1" applyAlignment="1">
      <alignment horizontal="left" vertical="top" wrapText="1"/>
    </xf>
    <xf numFmtId="0" fontId="37" fillId="0" borderId="24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left" vertical="top" wrapText="1"/>
    </xf>
    <xf numFmtId="0" fontId="47" fillId="6" borderId="2" xfId="0" applyFont="1" applyFill="1" applyBorder="1" applyAlignment="1">
      <alignment horizontal="left" vertical="top" wrapText="1"/>
    </xf>
    <xf numFmtId="0" fontId="47" fillId="6" borderId="1" xfId="0" applyFont="1" applyFill="1" applyBorder="1" applyAlignment="1">
      <alignment horizontal="center" vertical="top" wrapText="1"/>
    </xf>
    <xf numFmtId="1" fontId="47" fillId="6" borderId="1" xfId="0" applyNumberFormat="1" applyFont="1" applyFill="1" applyBorder="1" applyAlignment="1">
      <alignment horizontal="center" vertical="top" shrinkToFit="1"/>
    </xf>
    <xf numFmtId="0" fontId="47" fillId="6" borderId="24" xfId="0" applyFont="1" applyFill="1" applyBorder="1"/>
    <xf numFmtId="0" fontId="47" fillId="6" borderId="7" xfId="0" applyFont="1" applyFill="1" applyBorder="1" applyAlignment="1">
      <alignment horizontal="left" vertical="top" wrapText="1"/>
    </xf>
    <xf numFmtId="0" fontId="47" fillId="6" borderId="5" xfId="0" applyFont="1" applyFill="1" applyBorder="1" applyAlignment="1">
      <alignment horizontal="center" vertical="top" wrapText="1"/>
    </xf>
    <xf numFmtId="0" fontId="47" fillId="6" borderId="24" xfId="0" applyFont="1" applyFill="1" applyBorder="1" applyAlignment="1">
      <alignment horizontal="left" vertical="top" wrapText="1"/>
    </xf>
    <xf numFmtId="0" fontId="47" fillId="6" borderId="24" xfId="0" applyFont="1" applyFill="1" applyBorder="1" applyAlignment="1">
      <alignment horizontal="center" vertical="top" wrapText="1"/>
    </xf>
    <xf numFmtId="1" fontId="47" fillId="6" borderId="8" xfId="0" applyNumberFormat="1" applyFont="1" applyFill="1" applyBorder="1" applyAlignment="1">
      <alignment horizontal="center" vertical="top" shrinkToFit="1"/>
    </xf>
    <xf numFmtId="0" fontId="10" fillId="0" borderId="0" xfId="0" applyFont="1"/>
    <xf numFmtId="0" fontId="10" fillId="0" borderId="0" xfId="0" applyFont="1" applyAlignment="1">
      <alignment horizontal="right"/>
    </xf>
    <xf numFmtId="0" fontId="14" fillId="0" borderId="0" xfId="0" applyFont="1"/>
    <xf numFmtId="0" fontId="19" fillId="4" borderId="24" xfId="0" applyFont="1" applyFill="1" applyBorder="1" applyAlignment="1">
      <alignment horizontal="center" vertical="center" wrapText="1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 wrapText="1"/>
    </xf>
    <xf numFmtId="0" fontId="21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165" fontId="3" fillId="6" borderId="24" xfId="0" applyNumberFormat="1" applyFont="1" applyFill="1" applyBorder="1" applyAlignment="1">
      <alignment horizontal="center" vertical="center" shrinkToFit="1"/>
    </xf>
    <xf numFmtId="165" fontId="47" fillId="6" borderId="24" xfId="0" applyNumberFormat="1" applyFont="1" applyFill="1" applyBorder="1" applyAlignment="1">
      <alignment horizontal="right" vertical="top" shrinkToFit="1"/>
    </xf>
    <xf numFmtId="0" fontId="2" fillId="2" borderId="27" xfId="0" applyFont="1" applyFill="1" applyBorder="1" applyAlignment="1">
      <alignment horizontal="left" vertical="top" wrapText="1"/>
    </xf>
    <xf numFmtId="165" fontId="1" fillId="2" borderId="27" xfId="0" applyNumberFormat="1" applyFont="1" applyFill="1" applyBorder="1" applyAlignment="1">
      <alignment horizontal="right" vertical="top" wrapText="1"/>
    </xf>
    <xf numFmtId="0" fontId="5" fillId="6" borderId="2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center" vertical="top" wrapText="1"/>
    </xf>
    <xf numFmtId="0" fontId="47" fillId="6" borderId="24" xfId="0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3"/>
    </xf>
    <xf numFmtId="0" fontId="1" fillId="2" borderId="4" xfId="0" applyFont="1" applyFill="1" applyBorder="1" applyAlignment="1">
      <alignment horizontal="left" vertical="top" wrapText="1" indent="3"/>
    </xf>
    <xf numFmtId="0" fontId="22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0" borderId="14" xfId="0" applyFont="1" applyBorder="1"/>
    <xf numFmtId="0" fontId="13" fillId="0" borderId="0" xfId="0" applyFont="1"/>
    <xf numFmtId="0" fontId="13" fillId="0" borderId="19" xfId="0" applyFont="1" applyBorder="1"/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left" vertical="top" wrapText="1"/>
    </xf>
    <xf numFmtId="0" fontId="39" fillId="0" borderId="8" xfId="0" applyFont="1" applyFill="1" applyBorder="1" applyAlignment="1">
      <alignment horizontal="left" vertical="top" wrapText="1"/>
    </xf>
    <xf numFmtId="0" fontId="39" fillId="0" borderId="9" xfId="0" applyFont="1" applyFill="1" applyBorder="1" applyAlignment="1">
      <alignment horizontal="left" vertical="top" wrapText="1"/>
    </xf>
    <xf numFmtId="0" fontId="41" fillId="5" borderId="2" xfId="0" applyFont="1" applyFill="1" applyBorder="1" applyAlignment="1">
      <alignment horizontal="left" vertical="top" wrapText="1" indent="2"/>
    </xf>
    <xf numFmtId="0" fontId="41" fillId="5" borderId="4" xfId="0" applyFont="1" applyFill="1" applyBorder="1" applyAlignment="1">
      <alignment horizontal="left" vertical="top" wrapText="1" indent="2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46" fillId="0" borderId="2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 indent="8"/>
    </xf>
    <xf numFmtId="0" fontId="31" fillId="0" borderId="3" xfId="0" applyFont="1" applyFill="1" applyBorder="1" applyAlignment="1">
      <alignment horizontal="left" vertical="top" wrapText="1" indent="8"/>
    </xf>
    <xf numFmtId="0" fontId="31" fillId="0" borderId="4" xfId="0" applyFont="1" applyFill="1" applyBorder="1" applyAlignment="1">
      <alignment horizontal="left" vertical="top" wrapText="1" indent="8"/>
    </xf>
    <xf numFmtId="0" fontId="33" fillId="0" borderId="2" xfId="0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47624</xdr:rowOff>
    </xdr:from>
    <xdr:to>
      <xdr:col>1</xdr:col>
      <xdr:colOff>1028699</xdr:colOff>
      <xdr:row>4</xdr:row>
      <xdr:rowOff>140199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7BA98E-9A35-45BE-9DAA-BD2E3646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" y="238124"/>
          <a:ext cx="869949" cy="66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47624</xdr:rowOff>
    </xdr:from>
    <xdr:to>
      <xdr:col>1</xdr:col>
      <xdr:colOff>552449</xdr:colOff>
      <xdr:row>4</xdr:row>
      <xdr:rowOff>140199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7BA98E-9A35-45BE-9DAA-BD2E3646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4"/>
          <a:ext cx="1231899" cy="66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282193</xdr:colOff>
      <xdr:row>0</xdr:row>
      <xdr:rowOff>12700</xdr:rowOff>
    </xdr:from>
    <xdr:ext cx="627887" cy="367283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193" y="12700"/>
          <a:ext cx="627887" cy="3672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F15" sqref="F15"/>
    </sheetView>
  </sheetViews>
  <sheetFormatPr defaultColWidth="7.296875" defaultRowHeight="11.5"/>
  <cols>
    <col min="1" max="1" width="7.296875" style="1"/>
    <col min="2" max="2" width="33.8984375" style="1" customWidth="1"/>
    <col min="3" max="3" width="17.296875" style="1" bestFit="1" customWidth="1"/>
    <col min="4" max="4" width="7.796875" style="1" bestFit="1" customWidth="1"/>
    <col min="5" max="5" width="10.296875" style="1" bestFit="1" customWidth="1"/>
    <col min="6" max="6" width="12.19921875" style="1" bestFit="1" customWidth="1"/>
    <col min="7" max="7" width="11.296875" style="1" customWidth="1"/>
    <col min="8" max="8" width="12.19921875" style="1" bestFit="1" customWidth="1"/>
    <col min="9" max="16384" width="7.296875" style="1"/>
  </cols>
  <sheetData>
    <row r="1" spans="1:8">
      <c r="A1" s="105" t="s">
        <v>0</v>
      </c>
      <c r="B1" s="106"/>
      <c r="C1" s="106"/>
      <c r="D1" s="106"/>
      <c r="E1" s="106"/>
      <c r="F1" s="106"/>
      <c r="G1" s="106"/>
      <c r="H1" s="107"/>
    </row>
    <row r="2" spans="1:8">
      <c r="A2" s="108" t="s">
        <v>1</v>
      </c>
      <c r="B2" s="110" t="s">
        <v>2</v>
      </c>
      <c r="C2" s="110" t="s">
        <v>3</v>
      </c>
      <c r="D2" s="110" t="s">
        <v>83</v>
      </c>
      <c r="E2" s="112" t="s">
        <v>113</v>
      </c>
      <c r="F2" s="113"/>
      <c r="G2" s="114" t="s">
        <v>114</v>
      </c>
      <c r="H2" s="115"/>
    </row>
    <row r="3" spans="1:8">
      <c r="A3" s="109"/>
      <c r="B3" s="111"/>
      <c r="C3" s="111"/>
      <c r="D3" s="111"/>
      <c r="E3" s="52" t="s">
        <v>4</v>
      </c>
      <c r="F3" s="53" t="s">
        <v>5</v>
      </c>
      <c r="G3" s="54" t="s">
        <v>4</v>
      </c>
      <c r="H3" s="54" t="s">
        <v>5</v>
      </c>
    </row>
    <row r="4" spans="1:8" ht="13">
      <c r="A4" s="3">
        <v>1</v>
      </c>
      <c r="B4" s="66" t="s">
        <v>21</v>
      </c>
      <c r="C4" s="67" t="s">
        <v>123</v>
      </c>
      <c r="D4" s="68">
        <v>4</v>
      </c>
      <c r="E4" s="68">
        <v>17000</v>
      </c>
      <c r="F4" s="91">
        <f>E4*D4</f>
        <v>68000</v>
      </c>
      <c r="G4" s="96">
        <v>16500</v>
      </c>
      <c r="H4" s="91">
        <f>G4*D4</f>
        <v>66000</v>
      </c>
    </row>
    <row r="5" spans="1:8" ht="13">
      <c r="A5" s="3">
        <v>2</v>
      </c>
      <c r="B5" s="66" t="s">
        <v>124</v>
      </c>
      <c r="C5" s="67" t="s">
        <v>123</v>
      </c>
      <c r="D5" s="68">
        <v>1</v>
      </c>
      <c r="E5" s="68">
        <v>24500</v>
      </c>
      <c r="F5" s="91">
        <f t="shared" ref="F5:F13" si="0">E5*D5</f>
        <v>24500</v>
      </c>
      <c r="G5" s="97">
        <v>48700</v>
      </c>
      <c r="H5" s="91">
        <f t="shared" ref="H5:H13" si="1">G5*D5</f>
        <v>48700</v>
      </c>
    </row>
    <row r="6" spans="1:8" ht="13">
      <c r="A6" s="3">
        <v>3</v>
      </c>
      <c r="B6" s="66" t="s">
        <v>119</v>
      </c>
      <c r="C6" s="67" t="s">
        <v>123</v>
      </c>
      <c r="D6" s="68">
        <v>1</v>
      </c>
      <c r="E6" s="68">
        <v>35000</v>
      </c>
      <c r="F6" s="91">
        <f t="shared" si="0"/>
        <v>35000</v>
      </c>
      <c r="G6" s="96">
        <v>61700</v>
      </c>
      <c r="H6" s="91">
        <f t="shared" si="1"/>
        <v>61700</v>
      </c>
    </row>
    <row r="7" spans="1:8" ht="13">
      <c r="A7" s="3">
        <v>4</v>
      </c>
      <c r="B7" s="66" t="s">
        <v>118</v>
      </c>
      <c r="C7" s="67" t="s">
        <v>123</v>
      </c>
      <c r="D7" s="68">
        <v>1</v>
      </c>
      <c r="E7" s="68">
        <v>33000</v>
      </c>
      <c r="F7" s="91">
        <f t="shared" si="0"/>
        <v>33000</v>
      </c>
      <c r="G7" s="96">
        <v>42000</v>
      </c>
      <c r="H7" s="91">
        <f t="shared" si="1"/>
        <v>42000</v>
      </c>
    </row>
    <row r="8" spans="1:8" ht="13">
      <c r="A8" s="3">
        <v>5</v>
      </c>
      <c r="B8" s="66" t="s">
        <v>118</v>
      </c>
      <c r="C8" s="67" t="s">
        <v>123</v>
      </c>
      <c r="D8" s="68">
        <v>1</v>
      </c>
      <c r="E8" s="68">
        <v>33000</v>
      </c>
      <c r="F8" s="91">
        <f t="shared" si="0"/>
        <v>33000</v>
      </c>
      <c r="G8" s="96">
        <v>42000</v>
      </c>
      <c r="H8" s="91">
        <f t="shared" si="1"/>
        <v>42000</v>
      </c>
    </row>
    <row r="9" spans="1:8" ht="13">
      <c r="A9" s="3">
        <v>6</v>
      </c>
      <c r="B9" s="66" t="s">
        <v>35</v>
      </c>
      <c r="C9" s="67" t="s">
        <v>123</v>
      </c>
      <c r="D9" s="68">
        <v>1</v>
      </c>
      <c r="E9" s="68">
        <v>12000</v>
      </c>
      <c r="F9" s="91">
        <f t="shared" si="0"/>
        <v>12000</v>
      </c>
      <c r="G9" s="96">
        <v>12500</v>
      </c>
      <c r="H9" s="91">
        <f t="shared" si="1"/>
        <v>12500</v>
      </c>
    </row>
    <row r="10" spans="1:8" ht="26">
      <c r="A10" s="3">
        <v>7</v>
      </c>
      <c r="B10" s="66" t="s">
        <v>127</v>
      </c>
      <c r="C10" s="67" t="s">
        <v>123</v>
      </c>
      <c r="D10" s="68">
        <v>1</v>
      </c>
      <c r="E10" s="68">
        <v>17000</v>
      </c>
      <c r="F10" s="91">
        <f t="shared" si="0"/>
        <v>17000</v>
      </c>
      <c r="G10" s="96">
        <v>23600</v>
      </c>
      <c r="H10" s="91">
        <f t="shared" si="1"/>
        <v>23600</v>
      </c>
    </row>
    <row r="11" spans="1:8" ht="13">
      <c r="A11" s="3">
        <v>8</v>
      </c>
      <c r="B11" s="66" t="s">
        <v>117</v>
      </c>
      <c r="C11" s="67" t="s">
        <v>115</v>
      </c>
      <c r="D11" s="68">
        <v>1</v>
      </c>
      <c r="E11" s="68">
        <v>21000</v>
      </c>
      <c r="F11" s="91">
        <f t="shared" si="0"/>
        <v>21000</v>
      </c>
      <c r="G11" s="96">
        <v>21000</v>
      </c>
      <c r="H11" s="91">
        <f t="shared" si="1"/>
        <v>21000</v>
      </c>
    </row>
    <row r="12" spans="1:8" ht="13">
      <c r="A12" s="3">
        <v>9</v>
      </c>
      <c r="B12" s="70" t="s">
        <v>116</v>
      </c>
      <c r="C12" s="71" t="s">
        <v>128</v>
      </c>
      <c r="D12" s="68">
        <v>1</v>
      </c>
      <c r="E12" s="68">
        <v>32000</v>
      </c>
      <c r="F12" s="91">
        <f t="shared" si="0"/>
        <v>32000</v>
      </c>
      <c r="G12" s="96">
        <v>25300</v>
      </c>
      <c r="H12" s="91">
        <f t="shared" si="1"/>
        <v>25300</v>
      </c>
    </row>
    <row r="13" spans="1:8" ht="13">
      <c r="A13" s="60">
        <v>10</v>
      </c>
      <c r="B13" s="72" t="s">
        <v>120</v>
      </c>
      <c r="C13" s="73" t="s">
        <v>121</v>
      </c>
      <c r="D13" s="74">
        <v>1</v>
      </c>
      <c r="E13" s="74">
        <v>18000</v>
      </c>
      <c r="F13" s="91">
        <f t="shared" si="0"/>
        <v>18000</v>
      </c>
      <c r="G13" s="96">
        <v>13000</v>
      </c>
      <c r="H13" s="91">
        <f t="shared" si="1"/>
        <v>13000</v>
      </c>
    </row>
    <row r="14" spans="1:8" ht="13">
      <c r="A14" s="3"/>
      <c r="B14" s="61"/>
      <c r="C14" s="62"/>
      <c r="D14" s="102" t="s">
        <v>36</v>
      </c>
      <c r="E14" s="103"/>
      <c r="F14" s="56">
        <f>SUM(F4:F13)</f>
        <v>293500</v>
      </c>
      <c r="G14" s="94"/>
      <c r="H14" s="56">
        <f>SUM(H4:H13)</f>
        <v>355800</v>
      </c>
    </row>
    <row r="15" spans="1:8" ht="13">
      <c r="A15" s="2"/>
      <c r="B15" s="51"/>
      <c r="C15" s="57"/>
      <c r="D15" s="98" t="s">
        <v>37</v>
      </c>
      <c r="E15" s="99"/>
      <c r="F15" s="56">
        <f>F14*18%</f>
        <v>52830</v>
      </c>
      <c r="G15" s="90"/>
      <c r="H15" s="56">
        <f>H14*18%</f>
        <v>64044</v>
      </c>
    </row>
    <row r="16" spans="1:8" ht="13">
      <c r="A16" s="2"/>
      <c r="B16" s="51"/>
      <c r="C16" s="58"/>
      <c r="D16" s="100" t="s">
        <v>39</v>
      </c>
      <c r="E16" s="101"/>
      <c r="F16" s="56">
        <f>F14+F15</f>
        <v>346330</v>
      </c>
      <c r="G16" s="95"/>
      <c r="H16" s="56">
        <f>H14+H15</f>
        <v>419844</v>
      </c>
    </row>
    <row r="17" spans="1:8">
      <c r="A17" s="4"/>
      <c r="B17" s="5"/>
      <c r="C17" s="55"/>
      <c r="D17" s="5"/>
      <c r="E17" s="92"/>
      <c r="F17" s="93"/>
      <c r="G17" s="55"/>
      <c r="H17" s="56"/>
    </row>
    <row r="18" spans="1:8">
      <c r="E18" s="104" t="s">
        <v>129</v>
      </c>
      <c r="F18" s="104"/>
    </row>
  </sheetData>
  <mergeCells count="11">
    <mergeCell ref="D15:E15"/>
    <mergeCell ref="D16:E16"/>
    <mergeCell ref="D14:E14"/>
    <mergeCell ref="E18:F18"/>
    <mergeCell ref="A1:H1"/>
    <mergeCell ref="A2:A3"/>
    <mergeCell ref="B2:B3"/>
    <mergeCell ref="C2:C3"/>
    <mergeCell ref="D2:D3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6" workbookViewId="0">
      <selection activeCell="E15" sqref="E15"/>
    </sheetView>
  </sheetViews>
  <sheetFormatPr defaultColWidth="9.796875" defaultRowHeight="13"/>
  <cols>
    <col min="1" max="1" width="10.69921875" style="6" customWidth="1"/>
    <col min="2" max="2" width="55.296875" style="6" customWidth="1"/>
    <col min="3" max="3" width="29.69921875" style="6" customWidth="1"/>
    <col min="4" max="4" width="7.69921875" style="7" customWidth="1"/>
    <col min="5" max="5" width="18.09765625" style="8" customWidth="1"/>
    <col min="6" max="6" width="21" style="8" customWidth="1"/>
    <col min="7" max="7" width="11.5" style="6" hidden="1" customWidth="1"/>
    <col min="8" max="16384" width="9.796875" style="6"/>
  </cols>
  <sheetData>
    <row r="1" spans="1:7" ht="15" thickBot="1">
      <c r="G1" s="9"/>
    </row>
    <row r="2" spans="1:7" ht="15" customHeight="1">
      <c r="A2" s="117" t="s">
        <v>6</v>
      </c>
      <c r="B2" s="118"/>
      <c r="C2" s="118"/>
      <c r="D2" s="118"/>
      <c r="E2" s="118"/>
      <c r="F2" s="119"/>
    </row>
    <row r="3" spans="1:7" ht="15" customHeight="1">
      <c r="A3" s="120"/>
      <c r="B3" s="121"/>
      <c r="C3" s="121"/>
      <c r="D3" s="121"/>
      <c r="E3" s="121"/>
      <c r="F3" s="122"/>
    </row>
    <row r="4" spans="1:7" ht="15" customHeight="1">
      <c r="A4" s="120"/>
      <c r="B4" s="121"/>
      <c r="C4" s="121"/>
      <c r="D4" s="121"/>
      <c r="E4" s="121"/>
      <c r="F4" s="122"/>
    </row>
    <row r="5" spans="1:7" ht="13.5" thickBot="1">
      <c r="A5" s="123"/>
      <c r="B5" s="124"/>
      <c r="C5" s="124"/>
      <c r="D5" s="124"/>
      <c r="E5" s="124"/>
      <c r="F5" s="125"/>
    </row>
    <row r="6" spans="1:7" ht="14.5">
      <c r="A6" s="10" t="s">
        <v>7</v>
      </c>
      <c r="B6" s="126" t="s">
        <v>8</v>
      </c>
      <c r="C6" s="126"/>
      <c r="D6" s="11"/>
      <c r="E6" s="12" t="s">
        <v>9</v>
      </c>
      <c r="F6" s="13" t="s">
        <v>10</v>
      </c>
    </row>
    <row r="7" spans="1:7" ht="15.5">
      <c r="A7" s="10" t="s">
        <v>11</v>
      </c>
      <c r="B7" s="127" t="s">
        <v>12</v>
      </c>
      <c r="C7" s="127"/>
      <c r="D7" s="75"/>
      <c r="E7" s="76" t="s">
        <v>13</v>
      </c>
      <c r="F7" s="14" t="s">
        <v>14</v>
      </c>
      <c r="G7" s="77"/>
    </row>
    <row r="8" spans="1:7" ht="15" thickBot="1">
      <c r="A8" s="10"/>
      <c r="B8" s="128"/>
      <c r="C8" s="128"/>
      <c r="D8" s="75"/>
      <c r="E8" s="76"/>
      <c r="F8" s="14"/>
    </row>
    <row r="9" spans="1:7" ht="16" thickBot="1">
      <c r="A9" s="129" t="s">
        <v>15</v>
      </c>
      <c r="B9" s="130"/>
      <c r="C9" s="130"/>
      <c r="D9" s="130"/>
      <c r="E9" s="130"/>
      <c r="F9" s="131"/>
    </row>
    <row r="10" spans="1:7">
      <c r="A10" s="15" t="s">
        <v>16</v>
      </c>
      <c r="B10" s="16" t="s">
        <v>2</v>
      </c>
      <c r="C10" s="16" t="s">
        <v>17</v>
      </c>
      <c r="D10" s="16" t="s">
        <v>18</v>
      </c>
      <c r="E10" s="16" t="s">
        <v>19</v>
      </c>
      <c r="F10" s="17" t="s">
        <v>20</v>
      </c>
    </row>
    <row r="11" spans="1:7" s="21" customFormat="1" ht="15.5">
      <c r="A11" s="19">
        <v>1</v>
      </c>
      <c r="B11" s="18" t="s">
        <v>21</v>
      </c>
      <c r="C11" s="18" t="s">
        <v>22</v>
      </c>
      <c r="D11" s="19">
        <v>4</v>
      </c>
      <c r="E11" s="20">
        <v>16500</v>
      </c>
      <c r="F11" s="20">
        <f>E11*D11</f>
        <v>66000</v>
      </c>
    </row>
    <row r="12" spans="1:7" s="21" customFormat="1" ht="15.5">
      <c r="A12" s="19">
        <v>2</v>
      </c>
      <c r="B12" s="18" t="s">
        <v>23</v>
      </c>
      <c r="C12" s="18" t="s">
        <v>24</v>
      </c>
      <c r="D12" s="19">
        <v>1</v>
      </c>
      <c r="E12" s="20">
        <v>42000</v>
      </c>
      <c r="F12" s="20">
        <f>E12*D12</f>
        <v>42000</v>
      </c>
    </row>
    <row r="13" spans="1:7" s="21" customFormat="1" ht="15.5">
      <c r="A13" s="19">
        <v>3</v>
      </c>
      <c r="B13" s="18" t="s">
        <v>23</v>
      </c>
      <c r="C13" s="18" t="s">
        <v>24</v>
      </c>
      <c r="D13" s="19">
        <v>1</v>
      </c>
      <c r="E13" s="20">
        <v>42000</v>
      </c>
      <c r="F13" s="20">
        <f>E13*D13</f>
        <v>42000</v>
      </c>
    </row>
    <row r="14" spans="1:7" s="21" customFormat="1" ht="15.5">
      <c r="A14" s="19">
        <v>4</v>
      </c>
      <c r="B14" s="18" t="s">
        <v>25</v>
      </c>
      <c r="C14" s="18" t="s">
        <v>24</v>
      </c>
      <c r="D14" s="19">
        <v>1</v>
      </c>
      <c r="E14" s="20">
        <v>61700</v>
      </c>
      <c r="F14" s="20">
        <f t="shared" ref="F14:F20" si="0">E14*D14</f>
        <v>61700</v>
      </c>
    </row>
    <row r="15" spans="1:7" s="21" customFormat="1" ht="15.5">
      <c r="A15" s="19">
        <v>5</v>
      </c>
      <c r="B15" s="18" t="s">
        <v>125</v>
      </c>
      <c r="C15" s="18" t="s">
        <v>26</v>
      </c>
      <c r="D15" s="19">
        <v>1</v>
      </c>
      <c r="E15" s="20">
        <v>48700</v>
      </c>
      <c r="F15" s="20">
        <f t="shared" si="0"/>
        <v>48700</v>
      </c>
    </row>
    <row r="16" spans="1:7" s="21" customFormat="1" ht="15.5">
      <c r="A16" s="19">
        <v>6</v>
      </c>
      <c r="B16" s="22" t="s">
        <v>27</v>
      </c>
      <c r="C16" s="22" t="s">
        <v>28</v>
      </c>
      <c r="D16" s="23">
        <v>1</v>
      </c>
      <c r="E16" s="20">
        <v>21000</v>
      </c>
      <c r="F16" s="20">
        <f t="shared" si="0"/>
        <v>21000</v>
      </c>
    </row>
    <row r="17" spans="1:7" s="21" customFormat="1" ht="15.5">
      <c r="A17" s="19">
        <v>7</v>
      </c>
      <c r="B17" s="18" t="s">
        <v>29</v>
      </c>
      <c r="C17" s="18" t="s">
        <v>30</v>
      </c>
      <c r="D17" s="19">
        <v>1</v>
      </c>
      <c r="E17" s="20">
        <v>13000</v>
      </c>
      <c r="F17" s="20">
        <f t="shared" si="0"/>
        <v>13000</v>
      </c>
    </row>
    <row r="18" spans="1:7" s="21" customFormat="1" ht="15.5">
      <c r="A18" s="19">
        <v>8</v>
      </c>
      <c r="B18" s="18" t="s">
        <v>31</v>
      </c>
      <c r="C18" s="18" t="s">
        <v>32</v>
      </c>
      <c r="D18" s="19">
        <v>1</v>
      </c>
      <c r="E18" s="20">
        <v>23600</v>
      </c>
      <c r="F18" s="20">
        <f t="shared" si="0"/>
        <v>23600</v>
      </c>
    </row>
    <row r="19" spans="1:7" s="21" customFormat="1" ht="15.5">
      <c r="A19" s="19">
        <v>9</v>
      </c>
      <c r="B19" s="18" t="s">
        <v>33</v>
      </c>
      <c r="C19" s="18" t="s">
        <v>34</v>
      </c>
      <c r="D19" s="19">
        <v>1</v>
      </c>
      <c r="E19" s="20">
        <v>25300</v>
      </c>
      <c r="F19" s="20">
        <f t="shared" si="0"/>
        <v>25300</v>
      </c>
    </row>
    <row r="20" spans="1:7" s="21" customFormat="1" ht="15.5">
      <c r="A20" s="19">
        <v>10</v>
      </c>
      <c r="B20" s="18" t="s">
        <v>35</v>
      </c>
      <c r="C20" s="18" t="s">
        <v>126</v>
      </c>
      <c r="D20" s="19">
        <v>1</v>
      </c>
      <c r="E20" s="69">
        <v>12500</v>
      </c>
      <c r="F20" s="20">
        <f t="shared" si="0"/>
        <v>12500</v>
      </c>
    </row>
    <row r="21" spans="1:7" s="9" customFormat="1" ht="15.75" customHeight="1">
      <c r="A21" s="19"/>
      <c r="B21" s="18"/>
      <c r="C21" s="25"/>
      <c r="D21" s="132" t="s">
        <v>36</v>
      </c>
      <c r="E21" s="132"/>
      <c r="F21" s="24">
        <f>SUM(F11:F20)</f>
        <v>355800</v>
      </c>
      <c r="G21" s="79"/>
    </row>
    <row r="22" spans="1:7" s="9" customFormat="1" ht="15.75" customHeight="1">
      <c r="A22" s="78"/>
      <c r="B22" s="25"/>
      <c r="C22" s="25"/>
      <c r="D22" s="132" t="s">
        <v>37</v>
      </c>
      <c r="E22" s="132"/>
      <c r="F22" s="26">
        <f>F21*18%</f>
        <v>64044</v>
      </c>
      <c r="G22" s="79"/>
    </row>
    <row r="23" spans="1:7" s="9" customFormat="1" ht="16.5" customHeight="1">
      <c r="A23" s="78"/>
      <c r="B23" s="25"/>
      <c r="C23" s="25"/>
      <c r="D23" s="133" t="s">
        <v>38</v>
      </c>
      <c r="E23" s="134"/>
      <c r="F23" s="26"/>
      <c r="G23" s="79"/>
    </row>
    <row r="24" spans="1:7" s="9" customFormat="1" ht="15" customHeight="1">
      <c r="A24" s="78"/>
      <c r="B24" s="27"/>
      <c r="C24" s="27"/>
      <c r="D24" s="135" t="s">
        <v>39</v>
      </c>
      <c r="E24" s="135"/>
      <c r="F24" s="24">
        <f>SUM(F21:F23)</f>
        <v>419844</v>
      </c>
    </row>
    <row r="25" spans="1:7" s="9" customFormat="1" ht="16.5" customHeight="1">
      <c r="A25" s="28"/>
      <c r="B25" s="80"/>
      <c r="C25" s="80"/>
      <c r="D25" s="81"/>
      <c r="E25" s="29"/>
      <c r="F25" s="24"/>
    </row>
    <row r="26" spans="1:7" s="9" customFormat="1" ht="16.5" customHeight="1">
      <c r="A26" s="30" t="s">
        <v>40</v>
      </c>
      <c r="B26" s="82"/>
      <c r="C26" s="82"/>
      <c r="D26" s="116"/>
      <c r="E26" s="116"/>
      <c r="F26" s="116"/>
      <c r="G26" s="116"/>
    </row>
    <row r="27" spans="1:7" s="9" customFormat="1" ht="16.5" customHeight="1">
      <c r="A27" s="31" t="s">
        <v>41</v>
      </c>
      <c r="B27" s="82"/>
      <c r="C27" s="82"/>
      <c r="D27" s="116"/>
      <c r="E27" s="116"/>
      <c r="F27" s="116"/>
      <c r="G27" s="116"/>
    </row>
    <row r="28" spans="1:7" s="9" customFormat="1" ht="16.5" customHeight="1">
      <c r="A28" s="31" t="s">
        <v>42</v>
      </c>
      <c r="B28" s="82"/>
      <c r="C28" s="82"/>
      <c r="D28" s="116"/>
      <c r="E28" s="116"/>
      <c r="F28" s="83"/>
      <c r="G28" s="83"/>
    </row>
    <row r="29" spans="1:7" s="9" customFormat="1" ht="16.5" customHeight="1">
      <c r="A29" s="31" t="s">
        <v>43</v>
      </c>
      <c r="B29" s="82"/>
      <c r="C29" s="82"/>
      <c r="D29" s="116"/>
      <c r="E29" s="116"/>
      <c r="F29" s="116"/>
      <c r="G29" s="84"/>
    </row>
    <row r="30" spans="1:7" s="9" customFormat="1" ht="16.5" customHeight="1">
      <c r="A30" s="31" t="s">
        <v>44</v>
      </c>
      <c r="B30" s="82"/>
      <c r="C30" s="82"/>
      <c r="D30" s="116"/>
      <c r="E30" s="116"/>
      <c r="F30" s="116"/>
      <c r="G30" s="84"/>
    </row>
    <row r="31" spans="1:7" s="9" customFormat="1" ht="16.5" customHeight="1">
      <c r="A31" s="31" t="s">
        <v>45</v>
      </c>
      <c r="B31" s="82"/>
      <c r="C31" s="82"/>
      <c r="D31" s="116"/>
      <c r="E31" s="116"/>
      <c r="F31" s="116"/>
      <c r="G31" s="84"/>
    </row>
    <row r="32" spans="1:7" s="9" customFormat="1" ht="16.5" customHeight="1">
      <c r="A32" s="31" t="s">
        <v>46</v>
      </c>
      <c r="B32" s="82"/>
      <c r="C32" s="82"/>
      <c r="D32" s="84"/>
      <c r="E32" s="84"/>
      <c r="F32" s="84"/>
      <c r="G32" s="84"/>
    </row>
    <row r="33" spans="1:8" s="9" customFormat="1" ht="16.5" customHeight="1">
      <c r="A33" s="31" t="s">
        <v>47</v>
      </c>
      <c r="B33" s="82"/>
      <c r="C33" s="82"/>
      <c r="D33" s="116"/>
      <c r="E33" s="116"/>
      <c r="F33" s="116"/>
      <c r="G33" s="84"/>
    </row>
    <row r="34" spans="1:8" s="9" customFormat="1" ht="16.5" customHeight="1">
      <c r="A34" s="31" t="s">
        <v>48</v>
      </c>
      <c r="B34" s="82"/>
      <c r="C34" s="82"/>
      <c r="D34" s="85"/>
      <c r="E34" s="86"/>
      <c r="F34" s="32"/>
    </row>
    <row r="35" spans="1:8" s="9" customFormat="1" ht="16.5" customHeight="1">
      <c r="A35" s="31" t="s">
        <v>49</v>
      </c>
      <c r="B35" s="82"/>
      <c r="C35" s="82"/>
      <c r="D35" s="85"/>
      <c r="E35" s="86"/>
      <c r="F35" s="32"/>
    </row>
    <row r="36" spans="1:8" s="9" customFormat="1" ht="16.5" customHeight="1">
      <c r="A36" s="31" t="s">
        <v>50</v>
      </c>
      <c r="B36" s="82"/>
      <c r="C36" s="82"/>
      <c r="D36" s="85"/>
      <c r="E36" s="86"/>
      <c r="F36" s="32"/>
    </row>
    <row r="37" spans="1:8" s="9" customFormat="1" ht="16.5" customHeight="1">
      <c r="A37" s="31" t="s">
        <v>51</v>
      </c>
      <c r="B37" s="82"/>
      <c r="C37" s="82"/>
      <c r="D37" s="85"/>
      <c r="E37" s="86"/>
      <c r="F37" s="32"/>
    </row>
    <row r="38" spans="1:8" s="9" customFormat="1" ht="16.5" customHeight="1">
      <c r="A38" s="31" t="s">
        <v>52</v>
      </c>
      <c r="B38" s="82"/>
      <c r="C38" s="82"/>
      <c r="D38" s="85"/>
      <c r="E38" s="86"/>
      <c r="F38" s="32"/>
      <c r="H38" s="6"/>
    </row>
    <row r="39" spans="1:8" s="9" customFormat="1" ht="16.5" customHeight="1">
      <c r="A39" s="31" t="s">
        <v>53</v>
      </c>
      <c r="B39" s="82"/>
      <c r="C39" s="82"/>
      <c r="D39" s="85"/>
      <c r="E39" s="86"/>
      <c r="F39" s="32"/>
    </row>
    <row r="40" spans="1:8" s="9" customFormat="1" ht="16.5" customHeight="1">
      <c r="A40" s="31" t="s">
        <v>54</v>
      </c>
      <c r="B40" s="82"/>
      <c r="C40" s="82"/>
      <c r="D40" s="85"/>
      <c r="E40" s="86"/>
      <c r="F40" s="32"/>
    </row>
    <row r="41" spans="1:8" s="9" customFormat="1" ht="16.5" customHeight="1">
      <c r="A41" s="31" t="s">
        <v>55</v>
      </c>
      <c r="B41" s="82"/>
      <c r="C41" s="82"/>
      <c r="D41" s="85"/>
      <c r="E41" s="86"/>
      <c r="F41" s="32"/>
    </row>
    <row r="42" spans="1:8" s="9" customFormat="1" ht="16.5" customHeight="1">
      <c r="A42" s="31" t="s">
        <v>56</v>
      </c>
      <c r="B42" s="82"/>
      <c r="C42" s="82"/>
      <c r="D42" s="85"/>
      <c r="E42" s="86"/>
      <c r="F42" s="32"/>
    </row>
    <row r="43" spans="1:8" s="9" customFormat="1" ht="16.5" customHeight="1">
      <c r="A43" s="31" t="s">
        <v>57</v>
      </c>
      <c r="B43" s="82"/>
      <c r="C43" s="82"/>
      <c r="D43" s="85"/>
      <c r="E43" s="86"/>
      <c r="F43" s="32"/>
    </row>
    <row r="44" spans="1:8" s="9" customFormat="1" ht="16.5" customHeight="1">
      <c r="A44" s="31"/>
      <c r="B44" s="82"/>
      <c r="C44" s="82"/>
      <c r="D44" s="85"/>
      <c r="E44" s="86"/>
      <c r="F44" s="32"/>
    </row>
    <row r="45" spans="1:8" s="9" customFormat="1" ht="16.5" customHeight="1">
      <c r="A45" s="30" t="s">
        <v>58</v>
      </c>
      <c r="B45" s="82"/>
      <c r="C45" s="82"/>
      <c r="D45" s="85"/>
      <c r="E45" s="86"/>
      <c r="F45" s="32"/>
    </row>
    <row r="46" spans="1:8" s="9" customFormat="1" ht="16.5" customHeight="1">
      <c r="A46" s="31" t="s">
        <v>59</v>
      </c>
      <c r="B46" s="82"/>
      <c r="C46" s="82"/>
      <c r="D46" s="85"/>
      <c r="E46" s="86"/>
      <c r="F46" s="32"/>
    </row>
    <row r="47" spans="1:8">
      <c r="A47" s="31" t="s">
        <v>60</v>
      </c>
      <c r="B47" s="82"/>
      <c r="C47" s="82"/>
      <c r="D47" s="85"/>
      <c r="E47" s="86"/>
      <c r="F47" s="32"/>
    </row>
    <row r="48" spans="1:8">
      <c r="A48" s="31" t="s">
        <v>61</v>
      </c>
      <c r="B48" s="87"/>
      <c r="C48" s="82"/>
      <c r="D48" s="85"/>
      <c r="E48" s="86"/>
      <c r="F48" s="32"/>
    </row>
    <row r="49" spans="1:6">
      <c r="A49" s="31" t="s">
        <v>62</v>
      </c>
      <c r="B49" s="82"/>
      <c r="C49" s="82"/>
      <c r="D49" s="85"/>
      <c r="E49" s="86"/>
      <c r="F49" s="32"/>
    </row>
    <row r="50" spans="1:6">
      <c r="A50" s="31" t="s">
        <v>63</v>
      </c>
      <c r="B50" s="82"/>
      <c r="C50" s="82"/>
      <c r="D50" s="85"/>
      <c r="E50" s="86"/>
      <c r="F50" s="32"/>
    </row>
    <row r="51" spans="1:6">
      <c r="A51" s="31"/>
      <c r="B51" s="82"/>
      <c r="C51" s="82"/>
      <c r="D51" s="85"/>
      <c r="E51" s="86"/>
      <c r="F51" s="32"/>
    </row>
    <row r="52" spans="1:6">
      <c r="A52" s="30" t="s">
        <v>64</v>
      </c>
      <c r="B52" s="82"/>
      <c r="C52" s="82"/>
      <c r="D52" s="85"/>
      <c r="E52" s="86"/>
      <c r="F52" s="32"/>
    </row>
    <row r="53" spans="1:6">
      <c r="A53" s="31" t="s">
        <v>65</v>
      </c>
      <c r="B53" s="82"/>
      <c r="C53" s="82"/>
      <c r="D53" s="85"/>
      <c r="E53" s="86"/>
      <c r="F53" s="32"/>
    </row>
    <row r="54" spans="1:6">
      <c r="A54" s="31" t="s">
        <v>66</v>
      </c>
      <c r="B54" s="82"/>
      <c r="C54" s="82"/>
      <c r="D54" s="85"/>
      <c r="E54" s="86"/>
      <c r="F54" s="32"/>
    </row>
    <row r="55" spans="1:6" ht="15" customHeight="1">
      <c r="A55" s="31" t="s">
        <v>67</v>
      </c>
      <c r="B55" s="87"/>
      <c r="C55" s="82"/>
      <c r="D55" s="85"/>
      <c r="E55" s="86"/>
      <c r="F55" s="32"/>
    </row>
    <row r="56" spans="1:6">
      <c r="A56" s="31"/>
      <c r="B56" s="82"/>
      <c r="C56" s="82"/>
      <c r="D56" s="85"/>
      <c r="E56" s="86"/>
      <c r="F56" s="32"/>
    </row>
    <row r="57" spans="1:6">
      <c r="A57" s="31" t="s">
        <v>68</v>
      </c>
      <c r="B57" s="82"/>
      <c r="C57" s="82"/>
      <c r="D57" s="85"/>
      <c r="E57" s="86"/>
      <c r="F57" s="32"/>
    </row>
    <row r="58" spans="1:6">
      <c r="A58" s="31"/>
      <c r="B58" s="82"/>
      <c r="C58" s="82"/>
      <c r="D58" s="85"/>
      <c r="E58" s="86"/>
      <c r="F58" s="32"/>
    </row>
    <row r="59" spans="1:6">
      <c r="A59" s="31" t="s">
        <v>69</v>
      </c>
      <c r="B59" s="82"/>
      <c r="C59" s="82"/>
      <c r="D59" s="85"/>
      <c r="E59" s="86"/>
      <c r="F59" s="32"/>
    </row>
    <row r="60" spans="1:6">
      <c r="A60" s="33"/>
      <c r="B60" s="82"/>
      <c r="C60" s="82"/>
      <c r="D60" s="85"/>
      <c r="E60" s="86"/>
      <c r="F60" s="32"/>
    </row>
    <row r="61" spans="1:6">
      <c r="A61" s="33" t="s">
        <v>70</v>
      </c>
      <c r="B61" s="82"/>
      <c r="C61" s="82"/>
      <c r="D61" s="85"/>
      <c r="E61" s="86"/>
      <c r="F61" s="32"/>
    </row>
    <row r="62" spans="1:6" ht="13.5" thickBot="1">
      <c r="A62" s="34" t="s">
        <v>71</v>
      </c>
      <c r="B62" s="82"/>
      <c r="C62" s="82"/>
      <c r="D62" s="85"/>
      <c r="E62" s="86"/>
      <c r="F62" s="32"/>
    </row>
    <row r="63" spans="1:6">
      <c r="B63" s="88"/>
      <c r="C63" s="88"/>
      <c r="D63" s="88"/>
      <c r="E63" s="89"/>
      <c r="F63" s="35"/>
    </row>
    <row r="64" spans="1:6">
      <c r="B64" s="88"/>
      <c r="C64" s="88"/>
      <c r="D64" s="88"/>
      <c r="E64" s="89"/>
      <c r="F64" s="35"/>
    </row>
    <row r="65" spans="2:6" ht="13.5" thickBot="1">
      <c r="B65" s="36"/>
      <c r="C65" s="36"/>
      <c r="D65" s="36"/>
      <c r="E65" s="36"/>
      <c r="F65" s="37"/>
    </row>
  </sheetData>
  <mergeCells count="15">
    <mergeCell ref="D29:F29"/>
    <mergeCell ref="D30:F30"/>
    <mergeCell ref="D31:F31"/>
    <mergeCell ref="D33:F33"/>
    <mergeCell ref="A2:F5"/>
    <mergeCell ref="B6:C6"/>
    <mergeCell ref="B7:C7"/>
    <mergeCell ref="B8:C8"/>
    <mergeCell ref="A9:F9"/>
    <mergeCell ref="D21:E21"/>
    <mergeCell ref="D22:E22"/>
    <mergeCell ref="D23:E23"/>
    <mergeCell ref="D24:E24"/>
    <mergeCell ref="D26:G27"/>
    <mergeCell ref="D28:E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workbookViewId="0">
      <selection activeCell="D10" sqref="D10"/>
    </sheetView>
  </sheetViews>
  <sheetFormatPr defaultRowHeight="13"/>
  <cols>
    <col min="1" max="1" width="17.296875" customWidth="1"/>
    <col min="2" max="2" width="10.3984375" customWidth="1"/>
    <col min="3" max="3" width="41.09765625" customWidth="1"/>
    <col min="4" max="4" width="28.3984375" customWidth="1"/>
    <col min="5" max="5" width="5.59765625" customWidth="1"/>
    <col min="6" max="6" width="21.796875" customWidth="1"/>
    <col min="7" max="7" width="14" customWidth="1"/>
    <col min="8" max="8" width="10.69921875" customWidth="1"/>
    <col min="9" max="10" width="11.59765625" customWidth="1"/>
  </cols>
  <sheetData>
    <row r="1" spans="1:10" ht="35">
      <c r="A1" s="144" t="s">
        <v>72</v>
      </c>
      <c r="B1" s="145"/>
      <c r="C1" s="146"/>
      <c r="D1" s="147" t="s">
        <v>73</v>
      </c>
      <c r="E1" s="148"/>
      <c r="F1" s="149"/>
      <c r="G1" s="150" t="s">
        <v>74</v>
      </c>
      <c r="H1" s="148"/>
      <c r="I1" s="148"/>
      <c r="J1" s="149"/>
    </row>
    <row r="2" spans="1:10" ht="20">
      <c r="A2" s="151" t="s">
        <v>75</v>
      </c>
      <c r="B2" s="152"/>
      <c r="C2" s="153"/>
      <c r="D2" s="151" t="s">
        <v>76</v>
      </c>
      <c r="E2" s="152"/>
      <c r="F2" s="153"/>
      <c r="G2" s="154" t="s">
        <v>77</v>
      </c>
      <c r="H2" s="155"/>
      <c r="I2" s="155"/>
      <c r="J2" s="156"/>
    </row>
    <row r="3" spans="1:10" ht="48" customHeight="1">
      <c r="A3" s="141"/>
      <c r="B3" s="142"/>
      <c r="C3" s="143"/>
      <c r="D3" s="141"/>
      <c r="E3" s="142"/>
      <c r="F3" s="143"/>
      <c r="G3" s="157" t="s">
        <v>78</v>
      </c>
      <c r="H3" s="158"/>
      <c r="I3" s="158"/>
      <c r="J3" s="159"/>
    </row>
    <row r="4" spans="1:10" ht="20">
      <c r="A4" s="38" t="s">
        <v>79</v>
      </c>
      <c r="B4" s="39" t="s">
        <v>80</v>
      </c>
      <c r="C4" s="38" t="s">
        <v>81</v>
      </c>
      <c r="D4" s="40" t="s">
        <v>82</v>
      </c>
      <c r="E4" s="38" t="s">
        <v>83</v>
      </c>
      <c r="F4" s="38" t="s">
        <v>84</v>
      </c>
      <c r="G4" s="38" t="s">
        <v>85</v>
      </c>
      <c r="H4" s="38" t="s">
        <v>86</v>
      </c>
      <c r="I4" s="41" t="s">
        <v>87</v>
      </c>
      <c r="J4" s="40" t="s">
        <v>88</v>
      </c>
    </row>
    <row r="5" spans="1:10">
      <c r="A5" s="42" t="s">
        <v>89</v>
      </c>
      <c r="B5" s="43"/>
      <c r="C5" s="44" t="s">
        <v>90</v>
      </c>
      <c r="D5" s="44" t="s">
        <v>91</v>
      </c>
      <c r="E5" s="45">
        <v>4</v>
      </c>
      <c r="F5" s="42" t="s">
        <v>92</v>
      </c>
      <c r="G5" s="46">
        <v>17000</v>
      </c>
      <c r="H5" s="46">
        <v>68000</v>
      </c>
      <c r="I5" s="47">
        <v>12240</v>
      </c>
      <c r="J5" s="47">
        <v>80240</v>
      </c>
    </row>
    <row r="6" spans="1:10">
      <c r="A6" s="42" t="s">
        <v>89</v>
      </c>
      <c r="B6" s="43"/>
      <c r="C6" s="44" t="s">
        <v>93</v>
      </c>
      <c r="D6" s="44" t="s">
        <v>94</v>
      </c>
      <c r="E6" s="45">
        <v>1</v>
      </c>
      <c r="F6" s="42" t="s">
        <v>92</v>
      </c>
      <c r="G6" s="46">
        <v>24500</v>
      </c>
      <c r="H6" s="46">
        <v>24500</v>
      </c>
      <c r="I6" s="47">
        <v>4410</v>
      </c>
      <c r="J6" s="47">
        <v>28910</v>
      </c>
    </row>
    <row r="7" spans="1:10">
      <c r="A7" s="42" t="s">
        <v>89</v>
      </c>
      <c r="B7" s="43"/>
      <c r="C7" s="44" t="s">
        <v>95</v>
      </c>
      <c r="D7" s="44" t="s">
        <v>96</v>
      </c>
      <c r="E7" s="45">
        <v>1</v>
      </c>
      <c r="F7" s="42" t="s">
        <v>92</v>
      </c>
      <c r="G7" s="46">
        <v>35000</v>
      </c>
      <c r="H7" s="46">
        <v>35000</v>
      </c>
      <c r="I7" s="47">
        <v>6300</v>
      </c>
      <c r="J7" s="47">
        <v>41300</v>
      </c>
    </row>
    <row r="8" spans="1:10">
      <c r="A8" s="42" t="s">
        <v>89</v>
      </c>
      <c r="B8" s="43"/>
      <c r="C8" s="44" t="s">
        <v>97</v>
      </c>
      <c r="D8" s="44" t="s">
        <v>98</v>
      </c>
      <c r="E8" s="45">
        <v>1</v>
      </c>
      <c r="F8" s="42" t="s">
        <v>92</v>
      </c>
      <c r="G8" s="46">
        <v>33000</v>
      </c>
      <c r="H8" s="46">
        <v>33000</v>
      </c>
      <c r="I8" s="47">
        <v>5940</v>
      </c>
      <c r="J8" s="47">
        <v>38940</v>
      </c>
    </row>
    <row r="9" spans="1:10">
      <c r="A9" s="42" t="s">
        <v>89</v>
      </c>
      <c r="B9" s="43"/>
      <c r="C9" s="44" t="s">
        <v>97</v>
      </c>
      <c r="D9" s="44" t="s">
        <v>99</v>
      </c>
      <c r="E9" s="45">
        <v>1</v>
      </c>
      <c r="F9" s="42" t="s">
        <v>92</v>
      </c>
      <c r="G9" s="46">
        <v>33000</v>
      </c>
      <c r="H9" s="46">
        <v>33000</v>
      </c>
      <c r="I9" s="47">
        <v>5940</v>
      </c>
      <c r="J9" s="47">
        <v>38940</v>
      </c>
    </row>
    <row r="10" spans="1:10">
      <c r="A10" s="42" t="s">
        <v>89</v>
      </c>
      <c r="B10" s="43"/>
      <c r="C10" s="44" t="s">
        <v>100</v>
      </c>
      <c r="D10" s="44" t="s">
        <v>101</v>
      </c>
      <c r="E10" s="45">
        <v>1</v>
      </c>
      <c r="F10" s="42" t="s">
        <v>92</v>
      </c>
      <c r="G10" s="46">
        <v>12000</v>
      </c>
      <c r="H10" s="46">
        <v>12000</v>
      </c>
      <c r="I10" s="47">
        <v>2160</v>
      </c>
      <c r="J10" s="47">
        <v>14160</v>
      </c>
    </row>
    <row r="11" spans="1:10" ht="20">
      <c r="A11" s="42" t="s">
        <v>89</v>
      </c>
      <c r="B11" s="48"/>
      <c r="C11" s="49" t="s">
        <v>102</v>
      </c>
      <c r="D11" s="44" t="s">
        <v>103</v>
      </c>
      <c r="E11" s="45">
        <v>1</v>
      </c>
      <c r="F11" s="42" t="s">
        <v>92</v>
      </c>
      <c r="G11" s="46">
        <v>17000</v>
      </c>
      <c r="H11" s="46">
        <v>17000</v>
      </c>
      <c r="I11" s="47">
        <v>3060</v>
      </c>
      <c r="J11" s="47">
        <v>20060</v>
      </c>
    </row>
    <row r="12" spans="1:10">
      <c r="A12" s="42" t="s">
        <v>104</v>
      </c>
      <c r="B12" s="43"/>
      <c r="C12" s="44" t="s">
        <v>105</v>
      </c>
      <c r="D12" s="44" t="s">
        <v>106</v>
      </c>
      <c r="E12" s="45">
        <v>1</v>
      </c>
      <c r="F12" s="42" t="s">
        <v>92</v>
      </c>
      <c r="G12" s="46">
        <v>21000</v>
      </c>
      <c r="H12" s="46">
        <v>21000</v>
      </c>
      <c r="I12" s="47">
        <v>3780</v>
      </c>
      <c r="J12" s="47">
        <v>24780</v>
      </c>
    </row>
    <row r="13" spans="1:10">
      <c r="A13" s="42" t="s">
        <v>107</v>
      </c>
      <c r="B13" s="43"/>
      <c r="C13" s="44" t="s">
        <v>108</v>
      </c>
      <c r="D13" s="44" t="s">
        <v>109</v>
      </c>
      <c r="E13" s="45">
        <v>1</v>
      </c>
      <c r="F13" s="42" t="s">
        <v>92</v>
      </c>
      <c r="G13" s="46">
        <v>32000</v>
      </c>
      <c r="H13" s="46">
        <v>32000</v>
      </c>
      <c r="I13" s="47">
        <v>5760</v>
      </c>
      <c r="J13" s="47">
        <v>37760</v>
      </c>
    </row>
    <row r="14" spans="1:10">
      <c r="A14" s="64" t="s">
        <v>121</v>
      </c>
      <c r="B14" s="43"/>
      <c r="C14" s="63" t="s">
        <v>120</v>
      </c>
      <c r="D14" s="65" t="s">
        <v>122</v>
      </c>
      <c r="E14" s="45">
        <v>1</v>
      </c>
      <c r="F14" s="42" t="s">
        <v>92</v>
      </c>
      <c r="G14" s="59">
        <v>18000</v>
      </c>
      <c r="H14" s="46">
        <f>E14*G14</f>
        <v>18000</v>
      </c>
      <c r="I14" s="47">
        <f>H14*18%</f>
        <v>3240</v>
      </c>
      <c r="J14" s="47">
        <f>I14+H14</f>
        <v>21240</v>
      </c>
    </row>
    <row r="15" spans="1:10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10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>
      <c r="A18" s="136" t="s">
        <v>110</v>
      </c>
      <c r="B18" s="137"/>
      <c r="C18" s="137"/>
      <c r="D18" s="137"/>
      <c r="E18" s="137"/>
      <c r="F18" s="137"/>
      <c r="G18" s="138"/>
      <c r="H18" s="139" t="s">
        <v>111</v>
      </c>
      <c r="I18" s="140"/>
      <c r="J18" s="50">
        <f>SUM(J5:J17)</f>
        <v>346330</v>
      </c>
    </row>
    <row r="19" spans="1:10">
      <c r="A19" s="141" t="s">
        <v>112</v>
      </c>
      <c r="B19" s="142"/>
      <c r="C19" s="142"/>
      <c r="D19" s="142"/>
      <c r="E19" s="142"/>
      <c r="F19" s="142"/>
      <c r="G19" s="142"/>
      <c r="H19" s="142"/>
      <c r="I19" s="142"/>
      <c r="J19" s="143"/>
    </row>
  </sheetData>
  <mergeCells count="10">
    <mergeCell ref="A18:G18"/>
    <mergeCell ref="H18:I18"/>
    <mergeCell ref="A19:J19"/>
    <mergeCell ref="A1:C1"/>
    <mergeCell ref="D1:F1"/>
    <mergeCell ref="G1:J1"/>
    <mergeCell ref="A2:C3"/>
    <mergeCell ref="D2:F3"/>
    <mergeCell ref="G2:J2"/>
    <mergeCell ref="G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</vt:lpstr>
      <vt:lpstr>  OPUS </vt:lpstr>
      <vt:lpstr>SteelCraft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20240802 - CC - Blue Sea Banquet, Mumbai - LMS costing - Raylogic.xlsx</dc:title>
  <dc:creator>Sudhir Kamat</dc:creator>
  <cp:lastModifiedBy>Sandeep Mutal</cp:lastModifiedBy>
  <dcterms:created xsi:type="dcterms:W3CDTF">2024-08-29T14:58:49Z</dcterms:created>
  <dcterms:modified xsi:type="dcterms:W3CDTF">2024-09-02T09:13:36Z</dcterms:modified>
</cp:coreProperties>
</file>