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prakash_mistry_travelfoodservices_com/Documents/Projects/Trivandrum/Lounge/Domestic Merlot Lounge/BOQ/"/>
    </mc:Choice>
  </mc:AlternateContent>
  <xr:revisionPtr revIDLastSave="310" documentId="8_{7C4C55C7-82C9-42AB-B22D-B2A68E74A9E8}" xr6:coauthVersionLast="47" xr6:coauthVersionMax="47" xr10:uidLastSave="{655BB089-9987-423D-91FC-9748939E87B6}"/>
  <bookViews>
    <workbookView xWindow="-108" yWindow="-108" windowWidth="23256" windowHeight="12576" xr2:uid="{00000000-000D-0000-FFFF-FFFF00000000}"/>
  </bookViews>
  <sheets>
    <sheet name="Domestic Lounge " sheetId="5" r:id="rId1"/>
    <sheet name="Brand List" sheetId="12" r:id="rId2"/>
  </sheets>
  <definedNames>
    <definedName name="_xlnm.Print_Area" localSheetId="0">'Domestic Lounge '!$A$7:$H$72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5" l="1"/>
  <c r="H61" i="5"/>
  <c r="H60" i="5"/>
  <c r="H64" i="5" s="1"/>
  <c r="H55" i="5"/>
  <c r="H54" i="5"/>
  <c r="H33" i="5"/>
  <c r="H46" i="5"/>
  <c r="H44" i="5" l="1"/>
  <c r="H20" i="5"/>
  <c r="H10" i="5"/>
  <c r="H13" i="5" s="1"/>
  <c r="H42" i="5" l="1"/>
  <c r="H49" i="5" s="1"/>
  <c r="H40" i="5"/>
  <c r="H38" i="5"/>
  <c r="H18" i="5"/>
  <c r="H16" i="5"/>
  <c r="H52" i="5"/>
  <c r="H57" i="5" s="1"/>
  <c r="H23" i="5" l="1"/>
  <c r="H66" i="5" s="1"/>
  <c r="H69" i="5" l="1"/>
  <c r="H68" i="5" l="1"/>
  <c r="H71" i="5" s="1"/>
</calcChain>
</file>

<file path=xl/sharedStrings.xml><?xml version="1.0" encoding="utf-8"?>
<sst xmlns="http://schemas.openxmlformats.org/spreadsheetml/2006/main" count="124" uniqueCount="105">
  <si>
    <t>DESCRIPTION</t>
  </si>
  <si>
    <t xml:space="preserve">QTY. </t>
  </si>
  <si>
    <t xml:space="preserve">UNIT </t>
  </si>
  <si>
    <t>RATE</t>
  </si>
  <si>
    <t xml:space="preserve">AMOUNT </t>
  </si>
  <si>
    <t>A</t>
  </si>
  <si>
    <t>CIVIL AND PLUMBING</t>
  </si>
  <si>
    <t>Sq.m.</t>
  </si>
  <si>
    <t>TOTAL PART A :</t>
  </si>
  <si>
    <t>B</t>
  </si>
  <si>
    <t>TOTAL PART B :</t>
  </si>
  <si>
    <t>C</t>
  </si>
  <si>
    <t>PAINTING AND POLISHING</t>
  </si>
  <si>
    <t>TOTAL PART C :</t>
  </si>
  <si>
    <t>CARPENTERY</t>
  </si>
  <si>
    <t>E</t>
  </si>
  <si>
    <t>SUM TOTAL</t>
  </si>
  <si>
    <t xml:space="preserve">ADD SERVICE TAX </t>
  </si>
  <si>
    <t>ADD GST</t>
  </si>
  <si>
    <t xml:space="preserve"> GRAND TOTAL</t>
  </si>
  <si>
    <t>Sr.</t>
  </si>
  <si>
    <t>MATERIALS</t>
  </si>
  <si>
    <t>BRAND/QUALITY</t>
  </si>
  <si>
    <t>Plywood</t>
  </si>
  <si>
    <t>Green Ply</t>
  </si>
  <si>
    <t>Veneers</t>
  </si>
  <si>
    <t>Uro</t>
  </si>
  <si>
    <t>Laminates</t>
  </si>
  <si>
    <t>Adhesive</t>
  </si>
  <si>
    <t>Fevicol</t>
  </si>
  <si>
    <t>Bonding Resins</t>
  </si>
  <si>
    <t>Araldite</t>
  </si>
  <si>
    <t>Wood</t>
  </si>
  <si>
    <t>BTC Only For Exterior</t>
  </si>
  <si>
    <t>Glass</t>
  </si>
  <si>
    <t>Saint Goblin</t>
  </si>
  <si>
    <t>Calcium Silicate Boards</t>
  </si>
  <si>
    <t>Hilux From Ramco</t>
  </si>
  <si>
    <t>Acrylic Emulsion</t>
  </si>
  <si>
    <t>Asian Paint</t>
  </si>
  <si>
    <t>Gypsum Sheet</t>
  </si>
  <si>
    <t>India Gypsum</t>
  </si>
  <si>
    <t>Grid Ceiling</t>
  </si>
  <si>
    <t>Armstrong</t>
  </si>
  <si>
    <t>Solid Acrylic Surface</t>
  </si>
  <si>
    <t>Patch Fitting</t>
  </si>
  <si>
    <t>Ingersoll Rand</t>
  </si>
  <si>
    <t>Cement (53 Grade Ordinary Portland)</t>
  </si>
  <si>
    <t>Guj,Ambuja,L &amp; T Etc.</t>
  </si>
  <si>
    <t>Waterproofing Chemical</t>
  </si>
  <si>
    <t>Roff</t>
  </si>
  <si>
    <t>Tile Grouts</t>
  </si>
  <si>
    <t>Bal,Laticrete.</t>
  </si>
  <si>
    <t>CPVC Pipe &amp; Fitting</t>
  </si>
  <si>
    <t>Astroal</t>
  </si>
  <si>
    <t>Wood Internal Frame Work</t>
  </si>
  <si>
    <t>C.P.Wood.</t>
  </si>
  <si>
    <t>DATE</t>
  </si>
  <si>
    <t>REV</t>
  </si>
  <si>
    <t>STATUS</t>
  </si>
  <si>
    <t xml:space="preserve">Nos </t>
  </si>
  <si>
    <t xml:space="preserve">nos </t>
  </si>
  <si>
    <t xml:space="preserve">Merlot Lounge @ Domestic Trivendrum </t>
  </si>
  <si>
    <t xml:space="preserve">DEMOLITION WORK </t>
  </si>
  <si>
    <t xml:space="preserve">FLOORING </t>
  </si>
  <si>
    <t xml:space="preserve">Removing od existing wooden flooring including skirting , transication profile. </t>
  </si>
  <si>
    <t xml:space="preserve">Somany STRIO AKIO WOOD ROBBLE TILES OF SIZE 1200 MM X 196 MM </t>
  </si>
  <si>
    <t>Providing and Fixing appvd 1200 MM X 196 MM ' vitrified tile flooring with cement-sand mortar bedding of appd proportions  as per the design &amp;  specifications. Joints to be filled properly with pigmented cement / epoxy grouts matching the tile. Flooring should be fixed in proper plumb line. Job to include cost of labour, material, cartage, loading, unloading, cutting, fixing and grouting.</t>
  </si>
  <si>
    <t xml:space="preserve">Provided Tiles for Wall Dado Somany Gallero Mint of Size 300 MM x 450 MM </t>
  </si>
  <si>
    <t>Providing and Fixing of 300 MM X 450 MM PROVIDED TILE on wall as appvd  with cement-sand mortar bedding of appd proportions as per the design &amp;  specifications. Joints to be filled properly with pigmented cement / epoxy grouts matching the tile/stone. Flooring should be fixed in proper plumb line . Job to include cost of labour, material, cartage, loading, unloading, cutting, fixing and grouting.</t>
  </si>
  <si>
    <t xml:space="preserve">Sand papering the finished on existing partition with smooth surface, filling in the cracks on the surface if any, Apply a coat of cement primer on the surface, Applying enamel putty making the surface smooth, applying one more coat of cement primer on the surface &amp; applying two or more coats of approved paint . </t>
  </si>
  <si>
    <t xml:space="preserve">Removing of exisitng wallpaper and cleaning the surface </t>
  </si>
  <si>
    <t xml:space="preserve">Asian Paint : 8459 Raw Cotton on wall , Beam and ceiling </t>
  </si>
  <si>
    <t xml:space="preserve">Refurbish of existing kitchen counter and shutter  </t>
  </si>
  <si>
    <t xml:space="preserve">Repairing of existing shutter and new polishing of edges  to be match with laminate share with new fixing of hardware. </t>
  </si>
  <si>
    <t xml:space="preserve">Refurbish of existing Hi Counter </t>
  </si>
  <si>
    <t xml:space="preserve">Refurbish of existing Toilet door </t>
  </si>
  <si>
    <t xml:space="preserve">Glass door </t>
  </si>
  <si>
    <t xml:space="preserve">polish of frame to be match with laminate and changes of floor spring and handle - if required </t>
  </si>
  <si>
    <t xml:space="preserve">Front Desk </t>
  </si>
  <si>
    <t xml:space="preserve">Repairing of existing Desk  with new polishing of edges  to be match with laminate share with new fixing of hardware. </t>
  </si>
  <si>
    <t xml:space="preserve">Sand papering the finished on partition surface, filling in the cracks on the surface if any, Apply a coat of cement primer on the surface, Applying enamel putty making the surface smooth, applying one more coat of cement primer on the surface and fix wallpaper in uniform way - Basic price of wallpaper to be 150 /- per sqft  </t>
  </si>
  <si>
    <t xml:space="preserve">Vinly Wallpaper as per approved make  </t>
  </si>
  <si>
    <t>Deep cleaning of site</t>
  </si>
  <si>
    <t>Brooming, scrapping the stains on floor, cleaning and washing of the entire floor using appropriate cleaning agency etc. complete as per site conditions</t>
  </si>
  <si>
    <t>D</t>
  </si>
  <si>
    <t>TOTAL PART D :</t>
  </si>
  <si>
    <t xml:space="preserve">ELECTRICAL </t>
  </si>
  <si>
    <t xml:space="preserve">SWITCH BOARD AND WIRING </t>
  </si>
  <si>
    <t xml:space="preserve">Vendor to check and  replace new socket in case if existing socket is not working. </t>
  </si>
  <si>
    <t xml:space="preserve">Vendor to check and  replace new switches in case if existing switches is not working. </t>
  </si>
  <si>
    <t xml:space="preserve">Vendor to check all wiring , if there is any vendor to change the wiring - if required </t>
  </si>
  <si>
    <t xml:space="preserve">rmt </t>
  </si>
  <si>
    <t>TOTAL PART E :</t>
  </si>
  <si>
    <t>F</t>
  </si>
  <si>
    <t xml:space="preserve">Existing wooden dining chair to be reploshed with inclusive of replaring.  </t>
  </si>
  <si>
    <t xml:space="preserve">FURNITURE </t>
  </si>
  <si>
    <t xml:space="preserve">Existing table top to be overlay with Corian top - ( dupont - Sparkling Granita )  of size 750 MM X 750 MM , vendor to check sizes on site before ordering. </t>
  </si>
  <si>
    <t xml:space="preserve">Existing Table denting and painting to be done - if required. </t>
  </si>
  <si>
    <t>TOTAL PART F :</t>
  </si>
  <si>
    <t>SR. NO.</t>
  </si>
  <si>
    <t xml:space="preserve">Formica / Green Lam / Merino lam </t>
  </si>
  <si>
    <t xml:space="preserve">Corian / Dupond </t>
  </si>
  <si>
    <t xml:space="preserve">BRAND LIST </t>
  </si>
  <si>
    <t xml:space="preserve">CIVIL / ELECTRICAL / FURNITURE BOQ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</si>
</sst>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dobe Caslon Pro"/>
      <family val="1"/>
    </font>
    <font>
      <b/>
      <sz val="11"/>
      <name val="Adobe Caslon Pro"/>
      <family val="1"/>
    </font>
    <font>
      <sz val="10"/>
      <name val="Arial"/>
      <family val="2"/>
    </font>
    <font>
      <b/>
      <sz val="14"/>
      <name val="Swis721 Cn BT"/>
      <family val="2"/>
    </font>
    <font>
      <b/>
      <sz val="12"/>
      <name val="Swis721 Cn BT"/>
      <family val="2"/>
    </font>
    <font>
      <sz val="10"/>
      <name val="Swis721 Cn BT"/>
      <family val="2"/>
    </font>
    <font>
      <b/>
      <sz val="10"/>
      <name val="Swis721 Cn BT"/>
      <family val="2"/>
    </font>
    <font>
      <sz val="9"/>
      <name val="Swis721 Cn BT"/>
      <family val="2"/>
    </font>
    <font>
      <sz val="11"/>
      <name val="Swis721 Cn BT"/>
      <family val="2"/>
    </font>
    <font>
      <b/>
      <sz val="11"/>
      <name val="Swis721 Cn BT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b/>
      <sz val="12"/>
      <name val="Calibri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6" fillId="0" borderId="0"/>
    <xf numFmtId="164" fontId="15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1" fillId="0" borderId="5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3" fontId="10" fillId="0" borderId="6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11" xfId="1" applyFont="1" applyBorder="1" applyAlignment="1">
      <alignment vertical="top" wrapText="1"/>
    </xf>
    <xf numFmtId="0" fontId="10" fillId="0" borderId="11" xfId="1" applyFont="1" applyBorder="1" applyAlignment="1">
      <alignment horizontal="right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14" fillId="5" borderId="6" xfId="0" applyFont="1" applyFill="1" applyBorder="1" applyAlignment="1">
      <alignment horizontal="center" vertical="center" wrapText="1"/>
    </xf>
    <xf numFmtId="1" fontId="9" fillId="2" borderId="6" xfId="1" applyNumberFormat="1" applyFont="1" applyFill="1" applyBorder="1" applyAlignment="1">
      <alignment horizontal="center" vertical="center" wrapText="1"/>
    </xf>
    <xf numFmtId="15" fontId="17" fillId="6" borderId="6" xfId="2" applyNumberFormat="1" applyFont="1" applyFill="1" applyBorder="1" applyAlignment="1">
      <alignment horizontal="center" vertical="center" wrapText="1"/>
    </xf>
    <xf numFmtId="0" fontId="17" fillId="6" borderId="6" xfId="2" applyFont="1" applyFill="1" applyBorder="1" applyAlignment="1">
      <alignment horizontal="center" vertical="center" wrapText="1"/>
    </xf>
    <xf numFmtId="0" fontId="18" fillId="7" borderId="6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8" fillId="7" borderId="6" xfId="2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0" borderId="1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0" fillId="0" borderId="0" xfId="1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164" fontId="9" fillId="2" borderId="6" xfId="1" applyNumberFormat="1" applyFont="1" applyFill="1" applyBorder="1" applyAlignment="1">
      <alignment horizontal="center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1" fontId="8" fillId="2" borderId="6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17" fillId="6" borderId="6" xfId="2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164" fontId="8" fillId="3" borderId="6" xfId="1" applyNumberFormat="1" applyFont="1" applyFill="1" applyBorder="1" applyAlignment="1">
      <alignment horizontal="center" vertical="center" wrapText="1"/>
    </xf>
    <xf numFmtId="15" fontId="17" fillId="6" borderId="8" xfId="2" applyNumberFormat="1" applyFont="1" applyFill="1" applyBorder="1" applyAlignment="1">
      <alignment horizontal="center" vertical="center" wrapText="1"/>
    </xf>
    <xf numFmtId="15" fontId="17" fillId="6" borderId="10" xfId="2" applyNumberFormat="1" applyFont="1" applyFill="1" applyBorder="1" applyAlignment="1">
      <alignment horizontal="center" vertical="center" wrapText="1"/>
    </xf>
    <xf numFmtId="0" fontId="17" fillId="6" borderId="8" xfId="2" applyFont="1" applyFill="1" applyBorder="1" applyAlignment="1">
      <alignment horizontal="center" vertical="center" wrapText="1"/>
    </xf>
    <xf numFmtId="0" fontId="17" fillId="6" borderId="10" xfId="2" applyFont="1" applyFill="1" applyBorder="1" applyAlignment="1">
      <alignment horizontal="center" vertical="center" wrapText="1"/>
    </xf>
    <xf numFmtId="0" fontId="18" fillId="7" borderId="8" xfId="2" applyFont="1" applyFill="1" applyBorder="1" applyAlignment="1">
      <alignment horizontal="center" vertical="center" wrapText="1"/>
    </xf>
    <xf numFmtId="0" fontId="18" fillId="7" borderId="10" xfId="2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</cellXfs>
  <cellStyles count="5">
    <cellStyle name="Comma 10 3 2" xfId="3" xr:uid="{199FFF09-E25E-4ED0-AECD-D26F077E45C6}"/>
    <cellStyle name="Normal" xfId="0" builtinId="0"/>
    <cellStyle name="Normal 15" xfId="2" xr:uid="{FECE4D2E-9406-428E-83A3-F832F46E5F7A}"/>
    <cellStyle name="Normal 2" xfId="1" xr:uid="{00000000-0005-0000-0000-000001000000}"/>
    <cellStyle name="Normal 2 2 2 2" xfId="4" xr:uid="{3AF094F4-65DB-4F18-A73D-750B0CBC7B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79"/>
  <sheetViews>
    <sheetView tabSelected="1" topLeftCell="A31" zoomScale="85" zoomScaleNormal="85" zoomScaleSheetLayoutView="145" workbookViewId="0">
      <selection activeCell="J39" sqref="J39"/>
    </sheetView>
  </sheetViews>
  <sheetFormatPr defaultColWidth="9.109375" defaultRowHeight="13.8"/>
  <cols>
    <col min="1" max="1" width="9.109375" style="9"/>
    <col min="2" max="2" width="4.6640625" style="9" customWidth="1"/>
    <col min="3" max="3" width="42.109375" style="9" customWidth="1"/>
    <col min="4" max="4" width="12.5546875" style="9" customWidth="1"/>
    <col min="5" max="5" width="7" style="10" customWidth="1"/>
    <col min="6" max="6" width="11.5546875" style="10" customWidth="1"/>
    <col min="7" max="7" width="10.109375" style="9" customWidth="1"/>
    <col min="8" max="8" width="13.5546875" style="9" bestFit="1" customWidth="1"/>
    <col min="9" max="16384" width="9.109375" style="9"/>
  </cols>
  <sheetData>
    <row r="3" spans="1:8" ht="15.6">
      <c r="A3" s="55" t="s">
        <v>62</v>
      </c>
      <c r="B3" s="55"/>
      <c r="C3" s="55"/>
      <c r="D3" s="55"/>
      <c r="E3" s="55"/>
      <c r="F3" s="58" t="s">
        <v>57</v>
      </c>
      <c r="G3" s="59"/>
      <c r="H3" s="21">
        <v>45384</v>
      </c>
    </row>
    <row r="4" spans="1:8" ht="15.6">
      <c r="A4" s="55"/>
      <c r="B4" s="55"/>
      <c r="C4" s="55"/>
      <c r="D4" s="55"/>
      <c r="E4" s="55"/>
      <c r="F4" s="60" t="s">
        <v>58</v>
      </c>
      <c r="G4" s="61"/>
      <c r="H4" s="22"/>
    </row>
    <row r="5" spans="1:8" ht="14.4">
      <c r="A5" s="27" t="s">
        <v>104</v>
      </c>
      <c r="B5" s="27"/>
      <c r="C5" s="27"/>
      <c r="D5" s="27"/>
      <c r="E5" s="27"/>
      <c r="F5" s="62" t="s">
        <v>59</v>
      </c>
      <c r="G5" s="63"/>
      <c r="H5" s="23"/>
    </row>
    <row r="6" spans="1:8">
      <c r="A6" s="64"/>
      <c r="B6" s="65"/>
      <c r="C6" s="65"/>
      <c r="D6" s="65"/>
      <c r="E6" s="65"/>
      <c r="F6" s="65"/>
      <c r="G6" s="65"/>
      <c r="H6" s="66"/>
    </row>
    <row r="7" spans="1:8" s="54" customFormat="1" ht="15.6">
      <c r="A7" s="13" t="s">
        <v>100</v>
      </c>
      <c r="B7" s="28" t="s">
        <v>0</v>
      </c>
      <c r="C7" s="28"/>
      <c r="D7" s="28"/>
      <c r="E7" s="13" t="s">
        <v>1</v>
      </c>
      <c r="F7" s="13" t="s">
        <v>2</v>
      </c>
      <c r="G7" s="13" t="s">
        <v>3</v>
      </c>
      <c r="H7" s="13" t="s">
        <v>4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 s="53" customFormat="1" ht="14.25" customHeight="1">
      <c r="A9" s="42" t="s">
        <v>5</v>
      </c>
      <c r="B9" s="41" t="s">
        <v>63</v>
      </c>
      <c r="C9" s="41"/>
      <c r="D9" s="41"/>
      <c r="E9" s="41"/>
      <c r="F9" s="41"/>
      <c r="G9" s="41"/>
      <c r="H9" s="41"/>
    </row>
    <row r="10" spans="1:8" ht="15" customHeight="1">
      <c r="A10" s="35">
        <v>1</v>
      </c>
      <c r="B10" s="29" t="s">
        <v>64</v>
      </c>
      <c r="C10" s="29"/>
      <c r="D10" s="29"/>
      <c r="E10" s="12">
        <v>95</v>
      </c>
      <c r="F10" s="16" t="s">
        <v>7</v>
      </c>
      <c r="G10" s="16"/>
      <c r="H10" s="16">
        <f>G10*E10</f>
        <v>0</v>
      </c>
    </row>
    <row r="11" spans="1:8">
      <c r="A11" s="35"/>
      <c r="B11" s="34" t="s">
        <v>65</v>
      </c>
      <c r="C11" s="34"/>
      <c r="D11" s="34"/>
      <c r="E11" s="16"/>
      <c r="F11" s="16"/>
      <c r="G11" s="16"/>
      <c r="H11" s="16"/>
    </row>
    <row r="12" spans="1:8">
      <c r="A12" s="24"/>
      <c r="B12" s="39"/>
      <c r="C12" s="39"/>
      <c r="D12" s="39"/>
      <c r="E12" s="16"/>
      <c r="F12" s="16"/>
      <c r="G12" s="16"/>
      <c r="H12" s="16"/>
    </row>
    <row r="13" spans="1:8">
      <c r="A13" s="40" t="s">
        <v>8</v>
      </c>
      <c r="B13" s="40"/>
      <c r="C13" s="40"/>
      <c r="D13" s="40"/>
      <c r="E13" s="40"/>
      <c r="F13" s="40"/>
      <c r="G13" s="40"/>
      <c r="H13" s="19">
        <f>SUM(H10:H11)</f>
        <v>0</v>
      </c>
    </row>
    <row r="14" spans="1:8">
      <c r="A14" s="24"/>
      <c r="B14" s="39"/>
      <c r="C14" s="39"/>
      <c r="D14" s="39"/>
      <c r="E14" s="16"/>
      <c r="F14" s="16"/>
      <c r="G14" s="16"/>
      <c r="H14" s="16"/>
    </row>
    <row r="15" spans="1:8" s="53" customFormat="1" ht="14.25" customHeight="1">
      <c r="A15" s="42" t="s">
        <v>9</v>
      </c>
      <c r="B15" s="41" t="s">
        <v>6</v>
      </c>
      <c r="C15" s="41"/>
      <c r="D15" s="41"/>
      <c r="E15" s="41"/>
      <c r="F15" s="41"/>
      <c r="G15" s="41"/>
      <c r="H15" s="41"/>
    </row>
    <row r="16" spans="1:8" ht="15" customHeight="1">
      <c r="A16" s="35">
        <v>1</v>
      </c>
      <c r="B16" s="29" t="s">
        <v>66</v>
      </c>
      <c r="C16" s="29"/>
      <c r="D16" s="29"/>
      <c r="E16" s="12">
        <v>95</v>
      </c>
      <c r="F16" s="16" t="s">
        <v>7</v>
      </c>
      <c r="G16" s="16"/>
      <c r="H16" s="16">
        <f>G16*E16</f>
        <v>0</v>
      </c>
    </row>
    <row r="17" spans="1:8" ht="82.5" customHeight="1">
      <c r="A17" s="35"/>
      <c r="B17" s="34" t="s">
        <v>67</v>
      </c>
      <c r="C17" s="34"/>
      <c r="D17" s="34"/>
      <c r="E17" s="16"/>
      <c r="F17" s="16"/>
      <c r="G17" s="16"/>
      <c r="H17" s="16"/>
    </row>
    <row r="18" spans="1:8" ht="15" customHeight="1">
      <c r="A18" s="35">
        <v>2</v>
      </c>
      <c r="B18" s="29" t="s">
        <v>68</v>
      </c>
      <c r="C18" s="29"/>
      <c r="D18" s="29"/>
      <c r="E18" s="12">
        <v>22.5</v>
      </c>
      <c r="F18" s="16" t="s">
        <v>7</v>
      </c>
      <c r="G18" s="16"/>
      <c r="H18" s="16">
        <f t="shared" ref="H18:H20" si="0">G18*E18</f>
        <v>0</v>
      </c>
    </row>
    <row r="19" spans="1:8" ht="73.8" customHeight="1">
      <c r="A19" s="35"/>
      <c r="B19" s="34" t="s">
        <v>69</v>
      </c>
      <c r="C19" s="34"/>
      <c r="D19" s="34"/>
      <c r="E19" s="12"/>
      <c r="F19" s="16"/>
      <c r="G19" s="16"/>
      <c r="H19" s="16"/>
    </row>
    <row r="20" spans="1:8">
      <c r="A20" s="24">
        <v>3</v>
      </c>
      <c r="B20" s="34" t="s">
        <v>71</v>
      </c>
      <c r="C20" s="34"/>
      <c r="D20" s="34"/>
      <c r="E20" s="12">
        <v>25</v>
      </c>
      <c r="F20" s="16" t="s">
        <v>7</v>
      </c>
      <c r="G20" s="16"/>
      <c r="H20" s="16">
        <f t="shared" si="0"/>
        <v>0</v>
      </c>
    </row>
    <row r="21" spans="1:8">
      <c r="A21" s="24"/>
      <c r="B21" s="39"/>
      <c r="C21" s="39"/>
      <c r="D21" s="39"/>
      <c r="E21" s="12"/>
      <c r="F21" s="16"/>
      <c r="G21" s="16"/>
      <c r="H21" s="16"/>
    </row>
    <row r="22" spans="1:8" ht="12" customHeight="1">
      <c r="A22" s="35"/>
      <c r="B22" s="35"/>
      <c r="C22" s="35"/>
      <c r="D22" s="35"/>
      <c r="E22" s="35"/>
      <c r="F22" s="35"/>
      <c r="G22" s="35"/>
      <c r="H22" s="35"/>
    </row>
    <row r="23" spans="1:8" ht="18" customHeight="1">
      <c r="A23" s="40" t="s">
        <v>10</v>
      </c>
      <c r="B23" s="40"/>
      <c r="C23" s="40"/>
      <c r="D23" s="40"/>
      <c r="E23" s="40"/>
      <c r="F23" s="40"/>
      <c r="G23" s="40"/>
      <c r="H23" s="19">
        <f>SUM(H16:H20)</f>
        <v>0</v>
      </c>
    </row>
    <row r="24" spans="1:8" ht="15.75" customHeight="1">
      <c r="A24" s="35"/>
      <c r="B24" s="35"/>
      <c r="C24" s="35"/>
      <c r="D24" s="35"/>
      <c r="E24" s="35"/>
      <c r="F24" s="35"/>
      <c r="G24" s="35"/>
      <c r="H24" s="35"/>
    </row>
    <row r="25" spans="1:8" ht="18" customHeight="1">
      <c r="A25" s="42" t="s">
        <v>11</v>
      </c>
      <c r="B25" s="41" t="s">
        <v>12</v>
      </c>
      <c r="C25" s="41"/>
      <c r="D25" s="41"/>
      <c r="E25" s="41"/>
      <c r="F25" s="41"/>
      <c r="G25" s="41"/>
      <c r="H25" s="41"/>
    </row>
    <row r="26" spans="1:8" ht="18" customHeight="1">
      <c r="A26" s="35">
        <v>1</v>
      </c>
      <c r="B26" s="29" t="s">
        <v>72</v>
      </c>
      <c r="C26" s="29"/>
      <c r="D26" s="29"/>
      <c r="E26" s="43">
        <v>52</v>
      </c>
      <c r="F26" s="26" t="s">
        <v>7</v>
      </c>
      <c r="G26" s="26"/>
      <c r="H26" s="26">
        <v>0</v>
      </c>
    </row>
    <row r="27" spans="1:8" ht="63.75" customHeight="1">
      <c r="A27" s="35"/>
      <c r="B27" s="34" t="s">
        <v>70</v>
      </c>
      <c r="C27" s="34"/>
      <c r="D27" s="34"/>
      <c r="E27" s="43"/>
      <c r="F27" s="26"/>
      <c r="G27" s="26"/>
      <c r="H27" s="26"/>
    </row>
    <row r="28" spans="1:8" s="11" customFormat="1">
      <c r="A28" s="35">
        <v>2</v>
      </c>
      <c r="B28" s="29" t="s">
        <v>82</v>
      </c>
      <c r="C28" s="29"/>
      <c r="D28" s="29"/>
      <c r="E28" s="26">
        <v>25</v>
      </c>
      <c r="F28" s="26" t="s">
        <v>7</v>
      </c>
      <c r="G28" s="26"/>
      <c r="H28" s="26">
        <v>0</v>
      </c>
    </row>
    <row r="29" spans="1:8" s="11" customFormat="1" ht="63.75" customHeight="1">
      <c r="A29" s="35"/>
      <c r="B29" s="34" t="s">
        <v>81</v>
      </c>
      <c r="C29" s="34"/>
      <c r="D29" s="34"/>
      <c r="E29" s="26"/>
      <c r="F29" s="26"/>
      <c r="G29" s="26"/>
      <c r="H29" s="26"/>
    </row>
    <row r="30" spans="1:8" s="11" customFormat="1" ht="23.4" customHeight="1">
      <c r="A30" s="35">
        <v>3</v>
      </c>
      <c r="B30" s="29" t="s">
        <v>83</v>
      </c>
      <c r="C30" s="29"/>
      <c r="D30" s="29"/>
      <c r="E30" s="16">
        <v>1</v>
      </c>
      <c r="F30" s="16" t="s">
        <v>60</v>
      </c>
      <c r="G30" s="16"/>
      <c r="H30" s="26">
        <v>0</v>
      </c>
    </row>
    <row r="31" spans="1:8" s="11" customFormat="1" ht="63.75" customHeight="1">
      <c r="A31" s="35"/>
      <c r="B31" s="34" t="s">
        <v>84</v>
      </c>
      <c r="C31" s="34"/>
      <c r="D31" s="34"/>
      <c r="E31" s="16"/>
      <c r="F31" s="16"/>
      <c r="G31" s="16"/>
      <c r="H31" s="26"/>
    </row>
    <row r="32" spans="1:8">
      <c r="A32" s="35"/>
      <c r="B32" s="35"/>
      <c r="C32" s="35"/>
      <c r="D32" s="35"/>
      <c r="E32" s="35"/>
      <c r="F32" s="35"/>
      <c r="G32" s="35"/>
      <c r="H32" s="35"/>
    </row>
    <row r="33" spans="1:8" ht="18" customHeight="1">
      <c r="A33" s="40" t="s">
        <v>13</v>
      </c>
      <c r="B33" s="40"/>
      <c r="C33" s="40"/>
      <c r="D33" s="40"/>
      <c r="E33" s="40"/>
      <c r="F33" s="40"/>
      <c r="G33" s="40"/>
      <c r="H33" s="19">
        <f>SUM(H26:H31)</f>
        <v>0</v>
      </c>
    </row>
    <row r="34" spans="1:8" ht="18.75" customHeight="1">
      <c r="A34" s="35"/>
      <c r="B34" s="35"/>
      <c r="C34" s="35"/>
      <c r="D34" s="35"/>
      <c r="E34" s="35"/>
      <c r="F34" s="35"/>
      <c r="G34" s="35"/>
      <c r="H34" s="35"/>
    </row>
    <row r="35" spans="1:8" ht="19.5" customHeight="1">
      <c r="A35" s="42" t="s">
        <v>85</v>
      </c>
      <c r="B35" s="41" t="s">
        <v>14</v>
      </c>
      <c r="C35" s="41"/>
      <c r="D35" s="41"/>
      <c r="E35" s="41"/>
      <c r="F35" s="41"/>
      <c r="G35" s="41"/>
      <c r="H35" s="41"/>
    </row>
    <row r="36" spans="1:8" ht="15" customHeight="1">
      <c r="A36" s="35">
        <v>1</v>
      </c>
      <c r="B36" s="29" t="s">
        <v>73</v>
      </c>
      <c r="C36" s="29"/>
      <c r="D36" s="29"/>
      <c r="E36" s="12">
        <v>8</v>
      </c>
      <c r="F36" s="16" t="s">
        <v>7</v>
      </c>
      <c r="G36" s="16"/>
      <c r="H36" s="16">
        <v>0</v>
      </c>
    </row>
    <row r="37" spans="1:8" s="11" customFormat="1">
      <c r="A37" s="35"/>
      <c r="B37" s="34" t="s">
        <v>74</v>
      </c>
      <c r="C37" s="34"/>
      <c r="D37" s="34"/>
      <c r="E37" s="12"/>
      <c r="F37" s="16"/>
      <c r="G37" s="16"/>
      <c r="H37" s="16"/>
    </row>
    <row r="38" spans="1:8" s="11" customFormat="1" ht="15" customHeight="1">
      <c r="A38" s="35">
        <v>2</v>
      </c>
      <c r="B38" s="29" t="s">
        <v>75</v>
      </c>
      <c r="C38" s="29"/>
      <c r="D38" s="29"/>
      <c r="E38" s="12">
        <v>5.3</v>
      </c>
      <c r="F38" s="16" t="s">
        <v>7</v>
      </c>
      <c r="G38" s="16"/>
      <c r="H38" s="16">
        <f>E38*G38</f>
        <v>0</v>
      </c>
    </row>
    <row r="39" spans="1:8" s="11" customFormat="1">
      <c r="A39" s="35"/>
      <c r="B39" s="34" t="s">
        <v>74</v>
      </c>
      <c r="C39" s="34"/>
      <c r="D39" s="34"/>
      <c r="E39" s="12"/>
      <c r="F39" s="12"/>
      <c r="G39" s="16"/>
      <c r="H39" s="16"/>
    </row>
    <row r="40" spans="1:8" ht="15" customHeight="1">
      <c r="A40" s="35">
        <v>3</v>
      </c>
      <c r="B40" s="29" t="s">
        <v>76</v>
      </c>
      <c r="C40" s="29"/>
      <c r="D40" s="29"/>
      <c r="E40" s="12">
        <v>1</v>
      </c>
      <c r="F40" s="12" t="s">
        <v>61</v>
      </c>
      <c r="G40" s="16"/>
      <c r="H40" s="16">
        <f>E40*G40</f>
        <v>0</v>
      </c>
    </row>
    <row r="41" spans="1:8" s="53" customFormat="1">
      <c r="A41" s="35"/>
      <c r="B41" s="50" t="s">
        <v>74</v>
      </c>
      <c r="C41" s="50"/>
      <c r="D41" s="50"/>
      <c r="E41" s="51"/>
      <c r="F41" s="51"/>
      <c r="G41" s="52"/>
      <c r="H41" s="52"/>
    </row>
    <row r="42" spans="1:8" ht="14.25" customHeight="1">
      <c r="A42" s="35">
        <v>4</v>
      </c>
      <c r="B42" s="29" t="s">
        <v>77</v>
      </c>
      <c r="C42" s="29"/>
      <c r="D42" s="29"/>
      <c r="E42" s="12">
        <v>1</v>
      </c>
      <c r="F42" s="12" t="s">
        <v>61</v>
      </c>
      <c r="G42" s="17"/>
      <c r="H42" s="16">
        <f>E42*G42</f>
        <v>0</v>
      </c>
    </row>
    <row r="43" spans="1:8">
      <c r="A43" s="35"/>
      <c r="B43" s="34" t="s">
        <v>78</v>
      </c>
      <c r="C43" s="34"/>
      <c r="D43" s="34"/>
      <c r="E43" s="18"/>
      <c r="F43" s="18"/>
      <c r="G43" s="17"/>
      <c r="H43" s="16"/>
    </row>
    <row r="44" spans="1:8" ht="14.25" customHeight="1">
      <c r="A44" s="35">
        <v>5</v>
      </c>
      <c r="B44" s="29" t="s">
        <v>79</v>
      </c>
      <c r="C44" s="29"/>
      <c r="D44" s="29"/>
      <c r="E44" s="12">
        <v>2</v>
      </c>
      <c r="F44" s="16" t="s">
        <v>7</v>
      </c>
      <c r="G44" s="17"/>
      <c r="H44" s="16">
        <f>E44*G44</f>
        <v>0</v>
      </c>
    </row>
    <row r="45" spans="1:8" ht="13.8" customHeight="1">
      <c r="A45" s="35"/>
      <c r="B45" s="34" t="s">
        <v>80</v>
      </c>
      <c r="C45" s="34"/>
      <c r="D45" s="34"/>
      <c r="E45" s="18"/>
      <c r="F45" s="18"/>
      <c r="G45" s="17"/>
      <c r="H45" s="16"/>
    </row>
    <row r="46" spans="1:8" ht="13.8" customHeight="1">
      <c r="A46" s="35">
        <v>6</v>
      </c>
      <c r="B46" s="29" t="s">
        <v>79</v>
      </c>
      <c r="C46" s="29"/>
      <c r="D46" s="29"/>
      <c r="E46" s="12">
        <v>2</v>
      </c>
      <c r="F46" s="16" t="s">
        <v>7</v>
      </c>
      <c r="G46" s="17"/>
      <c r="H46" s="16">
        <f>E46*G46</f>
        <v>0</v>
      </c>
    </row>
    <row r="47" spans="1:8" ht="13.8" customHeight="1">
      <c r="A47" s="35"/>
      <c r="B47" s="34" t="s">
        <v>80</v>
      </c>
      <c r="C47" s="34"/>
      <c r="D47" s="34"/>
      <c r="E47" s="18"/>
      <c r="F47" s="18"/>
      <c r="G47" s="17"/>
      <c r="H47" s="16"/>
    </row>
    <row r="48" spans="1:8" ht="21" customHeight="1">
      <c r="A48" s="44"/>
      <c r="B48" s="44"/>
      <c r="C48" s="44"/>
      <c r="D48" s="44"/>
      <c r="E48" s="44"/>
      <c r="F48" s="44"/>
      <c r="G48" s="44"/>
      <c r="H48" s="44"/>
    </row>
    <row r="49" spans="1:8" ht="18" customHeight="1">
      <c r="A49" s="40" t="s">
        <v>86</v>
      </c>
      <c r="B49" s="40"/>
      <c r="C49" s="40"/>
      <c r="D49" s="40"/>
      <c r="E49" s="40"/>
      <c r="F49" s="40"/>
      <c r="G49" s="40"/>
      <c r="H49" s="19">
        <f>SUM(H42:H45)</f>
        <v>0</v>
      </c>
    </row>
    <row r="50" spans="1:8" ht="18" customHeight="1">
      <c r="A50" s="35"/>
      <c r="B50" s="35"/>
      <c r="C50" s="35"/>
      <c r="D50" s="35"/>
      <c r="E50" s="35"/>
      <c r="F50" s="35"/>
      <c r="G50" s="35"/>
      <c r="H50" s="35"/>
    </row>
    <row r="51" spans="1:8" ht="21" customHeight="1">
      <c r="A51" s="42" t="s">
        <v>15</v>
      </c>
      <c r="B51" s="41" t="s">
        <v>87</v>
      </c>
      <c r="C51" s="41"/>
      <c r="D51" s="41"/>
      <c r="E51" s="41"/>
      <c r="F51" s="41"/>
      <c r="G51" s="41"/>
      <c r="H51" s="41"/>
    </row>
    <row r="52" spans="1:8" ht="14.25" customHeight="1">
      <c r="A52" s="35">
        <v>1</v>
      </c>
      <c r="B52" s="29" t="s">
        <v>88</v>
      </c>
      <c r="C52" s="29"/>
      <c r="D52" s="29"/>
      <c r="E52" s="26">
        <v>10</v>
      </c>
      <c r="F52" s="26" t="s">
        <v>61</v>
      </c>
      <c r="G52" s="26"/>
      <c r="H52" s="26">
        <f>SUM(E52*G52)</f>
        <v>0</v>
      </c>
    </row>
    <row r="53" spans="1:8" ht="27" customHeight="1">
      <c r="A53" s="35"/>
      <c r="B53" s="34" t="s">
        <v>90</v>
      </c>
      <c r="C53" s="34"/>
      <c r="D53" s="34"/>
      <c r="E53" s="26"/>
      <c r="F53" s="26"/>
      <c r="G53" s="26"/>
      <c r="H53" s="26"/>
    </row>
    <row r="54" spans="1:8" ht="17.25" customHeight="1">
      <c r="A54" s="38">
        <v>2</v>
      </c>
      <c r="B54" s="34" t="s">
        <v>89</v>
      </c>
      <c r="C54" s="34"/>
      <c r="D54" s="34"/>
      <c r="E54" s="38">
        <v>10</v>
      </c>
      <c r="F54" s="38" t="s">
        <v>61</v>
      </c>
      <c r="G54" s="38"/>
      <c r="H54" s="38">
        <f>G54*E54</f>
        <v>0</v>
      </c>
    </row>
    <row r="55" spans="1:8" ht="17.25" customHeight="1">
      <c r="A55" s="38">
        <v>3</v>
      </c>
      <c r="B55" s="34" t="s">
        <v>91</v>
      </c>
      <c r="C55" s="34"/>
      <c r="D55" s="34"/>
      <c r="E55" s="38">
        <v>10</v>
      </c>
      <c r="F55" s="38" t="s">
        <v>92</v>
      </c>
      <c r="G55" s="38"/>
      <c r="H55" s="38">
        <f>G55*E55</f>
        <v>0</v>
      </c>
    </row>
    <row r="56" spans="1:8" ht="17.25" customHeight="1">
      <c r="A56" s="44"/>
      <c r="B56" s="44"/>
      <c r="C56" s="44"/>
      <c r="D56" s="44"/>
      <c r="E56" s="44"/>
      <c r="F56" s="44"/>
      <c r="G56" s="44"/>
      <c r="H56" s="44"/>
    </row>
    <row r="57" spans="1:8" ht="17.25" customHeight="1">
      <c r="A57" s="40" t="s">
        <v>93</v>
      </c>
      <c r="B57" s="40"/>
      <c r="C57" s="40"/>
      <c r="D57" s="40"/>
      <c r="E57" s="40"/>
      <c r="F57" s="40"/>
      <c r="G57" s="40"/>
      <c r="H57" s="19">
        <f>SUM(H52:H55)</f>
        <v>0</v>
      </c>
    </row>
    <row r="58" spans="1:8" ht="17.25" customHeight="1">
      <c r="A58" s="45"/>
      <c r="B58" s="45"/>
      <c r="C58" s="45"/>
      <c r="D58" s="45"/>
      <c r="E58" s="45"/>
      <c r="F58" s="45"/>
      <c r="G58" s="45"/>
      <c r="H58" s="45"/>
    </row>
    <row r="59" spans="1:8" ht="17.25" customHeight="1">
      <c r="A59" s="42" t="s">
        <v>94</v>
      </c>
      <c r="B59" s="41" t="s">
        <v>96</v>
      </c>
      <c r="C59" s="41"/>
      <c r="D59" s="41"/>
      <c r="E59" s="41"/>
      <c r="F59" s="41"/>
      <c r="G59" s="41"/>
      <c r="H59" s="41"/>
    </row>
    <row r="60" spans="1:8" ht="17.25" customHeight="1">
      <c r="A60" s="24">
        <v>1</v>
      </c>
      <c r="B60" s="46" t="s">
        <v>95</v>
      </c>
      <c r="C60" s="29"/>
      <c r="D60" s="29"/>
      <c r="E60" s="16">
        <v>36</v>
      </c>
      <c r="F60" s="16" t="s">
        <v>61</v>
      </c>
      <c r="G60" s="16"/>
      <c r="H60" s="16">
        <f>SUM(E60*G60)</f>
        <v>0</v>
      </c>
    </row>
    <row r="61" spans="1:8" ht="30.6" customHeight="1">
      <c r="A61" s="38">
        <v>2</v>
      </c>
      <c r="B61" s="46" t="s">
        <v>97</v>
      </c>
      <c r="C61" s="29"/>
      <c r="D61" s="29"/>
      <c r="E61" s="38">
        <v>23</v>
      </c>
      <c r="F61" s="38" t="s">
        <v>61</v>
      </c>
      <c r="G61" s="38"/>
      <c r="H61" s="38">
        <f>G61*E61</f>
        <v>0</v>
      </c>
    </row>
    <row r="62" spans="1:8" ht="17.25" customHeight="1">
      <c r="A62" s="38">
        <v>3</v>
      </c>
      <c r="B62" s="34" t="s">
        <v>98</v>
      </c>
      <c r="C62" s="34"/>
      <c r="D62" s="34"/>
      <c r="E62" s="38">
        <v>23</v>
      </c>
      <c r="F62" s="38" t="s">
        <v>61</v>
      </c>
      <c r="G62" s="38"/>
      <c r="H62" s="38">
        <f>G62*E62</f>
        <v>0</v>
      </c>
    </row>
    <row r="63" spans="1:8" ht="17.25" customHeight="1">
      <c r="A63" s="38"/>
      <c r="B63" s="25"/>
      <c r="C63" s="25"/>
      <c r="D63" s="25"/>
      <c r="E63" s="38"/>
      <c r="F63" s="38"/>
      <c r="G63" s="38"/>
      <c r="H63" s="38"/>
    </row>
    <row r="64" spans="1:8" ht="17.25" customHeight="1">
      <c r="A64" s="40" t="s">
        <v>99</v>
      </c>
      <c r="B64" s="40"/>
      <c r="C64" s="40"/>
      <c r="D64" s="40"/>
      <c r="E64" s="40"/>
      <c r="F64" s="40"/>
      <c r="G64" s="40"/>
      <c r="H64" s="19">
        <f>SUM(H60:H62)</f>
        <v>0</v>
      </c>
    </row>
    <row r="65" spans="1:8" ht="17.25" customHeight="1">
      <c r="A65" s="38"/>
      <c r="B65" s="25"/>
      <c r="C65" s="25"/>
      <c r="D65" s="25"/>
      <c r="E65" s="38"/>
      <c r="F65" s="38"/>
      <c r="G65" s="38"/>
      <c r="H65" s="38"/>
    </row>
    <row r="66" spans="1:8" ht="21.75" customHeight="1">
      <c r="A66" s="48" t="s">
        <v>16</v>
      </c>
      <c r="B66" s="48"/>
      <c r="C66" s="48"/>
      <c r="D66" s="48"/>
      <c r="E66" s="48"/>
      <c r="F66" s="48"/>
      <c r="G66" s="48"/>
      <c r="H66" s="56">
        <f>H64+H57+H49+H33+H23+H13</f>
        <v>0</v>
      </c>
    </row>
    <row r="67" spans="1:8" ht="21" customHeight="1">
      <c r="A67" s="57"/>
      <c r="B67" s="57"/>
      <c r="C67" s="57"/>
      <c r="D67" s="57"/>
      <c r="E67" s="57"/>
      <c r="F67" s="57"/>
      <c r="G67" s="57"/>
      <c r="H67" s="57"/>
    </row>
    <row r="68" spans="1:8" ht="24.75" customHeight="1">
      <c r="A68" s="47" t="s">
        <v>17</v>
      </c>
      <c r="B68" s="47"/>
      <c r="C68" s="47"/>
      <c r="D68" s="47"/>
      <c r="E68" s="47"/>
      <c r="F68" s="47"/>
      <c r="G68" s="47"/>
      <c r="H68" s="20">
        <f>SUM(H66*4.944%)</f>
        <v>0</v>
      </c>
    </row>
    <row r="69" spans="1:8" ht="15.6">
      <c r="A69" s="47" t="s">
        <v>18</v>
      </c>
      <c r="B69" s="47"/>
      <c r="C69" s="47"/>
      <c r="D69" s="47"/>
      <c r="E69" s="47"/>
      <c r="F69" s="47"/>
      <c r="G69" s="47"/>
      <c r="H69" s="20">
        <f>SUM(H66*18%)</f>
        <v>0</v>
      </c>
    </row>
    <row r="70" spans="1:8" ht="21" customHeight="1">
      <c r="A70" s="57"/>
      <c r="B70" s="57"/>
      <c r="C70" s="57"/>
      <c r="D70" s="57"/>
      <c r="E70" s="57"/>
      <c r="F70" s="57"/>
      <c r="G70" s="57"/>
      <c r="H70" s="57"/>
    </row>
    <row r="71" spans="1:8" ht="21" customHeight="1">
      <c r="A71" s="48" t="s">
        <v>19</v>
      </c>
      <c r="B71" s="48"/>
      <c r="C71" s="48"/>
      <c r="D71" s="48"/>
      <c r="E71" s="48"/>
      <c r="F71" s="48"/>
      <c r="G71" s="48"/>
      <c r="H71" s="49">
        <f>SUM(H66+H68+H69)</f>
        <v>0</v>
      </c>
    </row>
    <row r="72" spans="1:8" ht="18.75" customHeight="1">
      <c r="A72" s="31"/>
      <c r="B72" s="32"/>
      <c r="C72" s="32"/>
      <c r="D72" s="32"/>
      <c r="E72" s="32"/>
      <c r="F72" s="32"/>
      <c r="G72" s="32"/>
      <c r="H72" s="32"/>
    </row>
    <row r="73" spans="1:8">
      <c r="A73" s="15"/>
      <c r="B73" s="33"/>
      <c r="C73" s="33"/>
      <c r="D73" s="33"/>
      <c r="E73" s="33"/>
      <c r="F73" s="33"/>
      <c r="G73" s="33"/>
      <c r="H73" s="33"/>
    </row>
    <row r="74" spans="1:8" ht="21" customHeight="1">
      <c r="A74" s="15"/>
      <c r="B74" s="30"/>
      <c r="C74" s="30"/>
      <c r="D74" s="30"/>
      <c r="E74" s="30"/>
      <c r="F74" s="30"/>
      <c r="G74" s="30"/>
      <c r="H74" s="30"/>
    </row>
    <row r="75" spans="1:8">
      <c r="A75" s="15"/>
      <c r="B75" s="30"/>
      <c r="C75" s="30"/>
      <c r="D75" s="30"/>
      <c r="E75" s="30"/>
      <c r="F75" s="30"/>
      <c r="G75" s="30"/>
      <c r="H75" s="30"/>
    </row>
    <row r="76" spans="1:8" ht="21" customHeight="1">
      <c r="A76" s="14"/>
      <c r="B76" s="33"/>
      <c r="C76" s="33"/>
      <c r="D76" s="33"/>
      <c r="E76" s="33"/>
      <c r="F76" s="33"/>
      <c r="G76" s="33"/>
      <c r="H76" s="33"/>
    </row>
    <row r="77" spans="1:8">
      <c r="A77" s="14"/>
      <c r="B77" s="30"/>
      <c r="C77" s="30"/>
      <c r="D77" s="30"/>
      <c r="E77" s="30"/>
      <c r="F77" s="30"/>
      <c r="G77" s="30"/>
      <c r="H77" s="30"/>
    </row>
    <row r="78" spans="1:8" ht="21" customHeight="1">
      <c r="A78" s="14"/>
      <c r="B78" s="30"/>
      <c r="C78" s="30"/>
      <c r="D78" s="30"/>
      <c r="E78" s="30"/>
      <c r="F78" s="30"/>
      <c r="G78" s="30"/>
      <c r="H78" s="30"/>
    </row>
    <row r="79" spans="1:8">
      <c r="A79" s="14"/>
      <c r="B79" s="30"/>
      <c r="C79" s="30"/>
      <c r="D79" s="30"/>
      <c r="E79" s="30"/>
      <c r="F79" s="30"/>
      <c r="G79" s="30"/>
      <c r="H79" s="30"/>
    </row>
  </sheetData>
  <mergeCells count="104">
    <mergeCell ref="A6:H6"/>
    <mergeCell ref="A64:G64"/>
    <mergeCell ref="B12:D12"/>
    <mergeCell ref="B14:D14"/>
    <mergeCell ref="F3:G3"/>
    <mergeCell ref="F4:G4"/>
    <mergeCell ref="F5:G5"/>
    <mergeCell ref="A58:H58"/>
    <mergeCell ref="B59:H59"/>
    <mergeCell ref="B60:D60"/>
    <mergeCell ref="B61:D61"/>
    <mergeCell ref="B62:D62"/>
    <mergeCell ref="A50:H50"/>
    <mergeCell ref="A46:A47"/>
    <mergeCell ref="B46:D46"/>
    <mergeCell ref="B47:D47"/>
    <mergeCell ref="B21:D21"/>
    <mergeCell ref="A49:G49"/>
    <mergeCell ref="B36:D36"/>
    <mergeCell ref="B29:D29"/>
    <mergeCell ref="B39:D39"/>
    <mergeCell ref="B38:D38"/>
    <mergeCell ref="G26:G27"/>
    <mergeCell ref="H26:H27"/>
    <mergeCell ref="B27:D27"/>
    <mergeCell ref="B30:D30"/>
    <mergeCell ref="A30:A31"/>
    <mergeCell ref="B31:D31"/>
    <mergeCell ref="B17:D17"/>
    <mergeCell ref="E28:E29"/>
    <mergeCell ref="B20:D20"/>
    <mergeCell ref="A44:A45"/>
    <mergeCell ref="B44:D44"/>
    <mergeCell ref="B45:D45"/>
    <mergeCell ref="A23:G23"/>
    <mergeCell ref="B42:D42"/>
    <mergeCell ref="A28:A29"/>
    <mergeCell ref="B19:D19"/>
    <mergeCell ref="A40:A41"/>
    <mergeCell ref="A42:A43"/>
    <mergeCell ref="E26:E27"/>
    <mergeCell ref="A24:H24"/>
    <mergeCell ref="B41:D41"/>
    <mergeCell ref="B37:D37"/>
    <mergeCell ref="A33:G33"/>
    <mergeCell ref="B40:D40"/>
    <mergeCell ref="A34:H34"/>
    <mergeCell ref="F28:F29"/>
    <mergeCell ref="A38:A39"/>
    <mergeCell ref="A69:G69"/>
    <mergeCell ref="A70:H70"/>
    <mergeCell ref="A71:G71"/>
    <mergeCell ref="B53:D53"/>
    <mergeCell ref="G52:G53"/>
    <mergeCell ref="H52:H53"/>
    <mergeCell ref="A52:A53"/>
    <mergeCell ref="B52:D52"/>
    <mergeCell ref="E52:E53"/>
    <mergeCell ref="F52:F53"/>
    <mergeCell ref="A66:G66"/>
    <mergeCell ref="A67:H67"/>
    <mergeCell ref="B54:D54"/>
    <mergeCell ref="B55:D55"/>
    <mergeCell ref="A56:H56"/>
    <mergeCell ref="A57:G57"/>
    <mergeCell ref="A10:A11"/>
    <mergeCell ref="B10:D10"/>
    <mergeCell ref="B11:D11"/>
    <mergeCell ref="A13:G13"/>
    <mergeCell ref="A68:G68"/>
    <mergeCell ref="B51:H51"/>
    <mergeCell ref="A48:H48"/>
    <mergeCell ref="B25:H25"/>
    <mergeCell ref="A32:H32"/>
    <mergeCell ref="B35:H35"/>
    <mergeCell ref="A26:A27"/>
    <mergeCell ref="B43:D43"/>
    <mergeCell ref="A36:A37"/>
    <mergeCell ref="B28:D28"/>
    <mergeCell ref="G28:G29"/>
    <mergeCell ref="H28:H29"/>
    <mergeCell ref="B79:H79"/>
    <mergeCell ref="A72:H72"/>
    <mergeCell ref="B73:H73"/>
    <mergeCell ref="B75:H75"/>
    <mergeCell ref="B76:H76"/>
    <mergeCell ref="B77:H77"/>
    <mergeCell ref="B78:H78"/>
    <mergeCell ref="B74:H74"/>
    <mergeCell ref="H30:H31"/>
    <mergeCell ref="A3:E3"/>
    <mergeCell ref="A4:E4"/>
    <mergeCell ref="A5:E5"/>
    <mergeCell ref="F26:F27"/>
    <mergeCell ref="B26:D26"/>
    <mergeCell ref="B7:D7"/>
    <mergeCell ref="A22:H22"/>
    <mergeCell ref="A18:A19"/>
    <mergeCell ref="B18:D18"/>
    <mergeCell ref="B15:H15"/>
    <mergeCell ref="A8:H8"/>
    <mergeCell ref="A16:A17"/>
    <mergeCell ref="B16:D16"/>
    <mergeCell ref="B9:H9"/>
  </mergeCells>
  <pageMargins left="0.25" right="0.25" top="0.75" bottom="0.75" header="0.3" footer="0.3"/>
  <pageSetup paperSize="9" scale="85" fitToHeight="14" orientation="portrait" horizontalDpi="300" verticalDpi="300" r:id="rId1"/>
  <headerFooter>
    <oddFooter xml:space="preserve">&amp;CIDLI.COM(CHENNAI) BOQ&amp;R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workbookViewId="0">
      <selection activeCell="A2" sqref="A2:C2"/>
    </sheetView>
  </sheetViews>
  <sheetFormatPr defaultRowHeight="14.4"/>
  <cols>
    <col min="1" max="1" width="11.109375" customWidth="1"/>
    <col min="2" max="2" width="25.6640625" customWidth="1"/>
    <col min="3" max="3" width="30" bestFit="1" customWidth="1"/>
  </cols>
  <sheetData>
    <row r="1" spans="1:3">
      <c r="A1" s="36" t="s">
        <v>103</v>
      </c>
      <c r="B1" s="36"/>
      <c r="C1" s="36"/>
    </row>
    <row r="2" spans="1:3" ht="15" thickBot="1">
      <c r="A2" s="37"/>
      <c r="B2" s="37"/>
      <c r="C2" s="37"/>
    </row>
    <row r="3" spans="1:3" ht="15" thickBot="1">
      <c r="A3" s="1" t="s">
        <v>20</v>
      </c>
      <c r="B3" s="2" t="s">
        <v>21</v>
      </c>
      <c r="C3" s="3" t="s">
        <v>22</v>
      </c>
    </row>
    <row r="4" spans="1:3">
      <c r="A4" s="4"/>
      <c r="B4" s="5"/>
      <c r="C4" s="5"/>
    </row>
    <row r="5" spans="1:3">
      <c r="A5" s="6">
        <v>1</v>
      </c>
      <c r="B5" s="7" t="s">
        <v>23</v>
      </c>
      <c r="C5" s="8" t="s">
        <v>24</v>
      </c>
    </row>
    <row r="6" spans="1:3">
      <c r="A6" s="6">
        <v>2</v>
      </c>
      <c r="B6" s="7" t="s">
        <v>25</v>
      </c>
      <c r="C6" s="8" t="s">
        <v>26</v>
      </c>
    </row>
    <row r="7" spans="1:3">
      <c r="A7" s="6">
        <v>3</v>
      </c>
      <c r="B7" s="7" t="s">
        <v>27</v>
      </c>
      <c r="C7" s="8" t="s">
        <v>101</v>
      </c>
    </row>
    <row r="8" spans="1:3">
      <c r="A8" s="6">
        <v>4</v>
      </c>
      <c r="B8" s="7" t="s">
        <v>28</v>
      </c>
      <c r="C8" s="8" t="s">
        <v>29</v>
      </c>
    </row>
    <row r="9" spans="1:3">
      <c r="A9" s="6">
        <v>5</v>
      </c>
      <c r="B9" s="7" t="s">
        <v>30</v>
      </c>
      <c r="C9" s="8" t="s">
        <v>31</v>
      </c>
    </row>
    <row r="10" spans="1:3">
      <c r="A10" s="6">
        <v>6</v>
      </c>
      <c r="B10" s="7" t="s">
        <v>32</v>
      </c>
      <c r="C10" s="8" t="s">
        <v>33</v>
      </c>
    </row>
    <row r="11" spans="1:3">
      <c r="A11" s="6">
        <v>7</v>
      </c>
      <c r="B11" s="7" t="s">
        <v>34</v>
      </c>
      <c r="C11" s="8" t="s">
        <v>35</v>
      </c>
    </row>
    <row r="12" spans="1:3">
      <c r="A12" s="6">
        <v>8</v>
      </c>
      <c r="B12" s="7" t="s">
        <v>36</v>
      </c>
      <c r="C12" s="8" t="s">
        <v>37</v>
      </c>
    </row>
    <row r="13" spans="1:3">
      <c r="A13" s="6">
        <v>9</v>
      </c>
      <c r="B13" s="7" t="s">
        <v>38</v>
      </c>
      <c r="C13" s="8" t="s">
        <v>39</v>
      </c>
    </row>
    <row r="14" spans="1:3">
      <c r="A14" s="6">
        <v>10</v>
      </c>
      <c r="B14" s="7" t="s">
        <v>40</v>
      </c>
      <c r="C14" s="8" t="s">
        <v>41</v>
      </c>
    </row>
    <row r="15" spans="1:3">
      <c r="A15" s="6">
        <v>11</v>
      </c>
      <c r="B15" s="7" t="s">
        <v>42</v>
      </c>
      <c r="C15" s="8" t="s">
        <v>43</v>
      </c>
    </row>
    <row r="16" spans="1:3">
      <c r="A16" s="6">
        <v>12</v>
      </c>
      <c r="B16" s="7" t="s">
        <v>44</v>
      </c>
      <c r="C16" s="8" t="s">
        <v>102</v>
      </c>
    </row>
    <row r="17" spans="1:3">
      <c r="A17" s="6">
        <v>13</v>
      </c>
      <c r="B17" s="7" t="s">
        <v>45</v>
      </c>
      <c r="C17" s="8" t="s">
        <v>46</v>
      </c>
    </row>
    <row r="18" spans="1:3">
      <c r="A18" s="6">
        <v>14</v>
      </c>
      <c r="B18" s="7" t="s">
        <v>47</v>
      </c>
      <c r="C18" s="8" t="s">
        <v>48</v>
      </c>
    </row>
    <row r="19" spans="1:3">
      <c r="A19" s="6">
        <v>15</v>
      </c>
      <c r="B19" s="7" t="s">
        <v>49</v>
      </c>
      <c r="C19" s="8" t="s">
        <v>50</v>
      </c>
    </row>
    <row r="20" spans="1:3">
      <c r="A20" s="6">
        <v>16</v>
      </c>
      <c r="B20" s="7" t="s">
        <v>51</v>
      </c>
      <c r="C20" s="8" t="s">
        <v>52</v>
      </c>
    </row>
    <row r="21" spans="1:3">
      <c r="A21" s="6">
        <v>17</v>
      </c>
      <c r="B21" s="7" t="s">
        <v>53</v>
      </c>
      <c r="C21" s="8" t="s">
        <v>54</v>
      </c>
    </row>
    <row r="22" spans="1:3">
      <c r="A22" s="6">
        <v>18</v>
      </c>
      <c r="B22" s="7" t="s">
        <v>55</v>
      </c>
      <c r="C22" s="8" t="s">
        <v>56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Domestic Lounge </vt:lpstr>
      <vt:lpstr>Brand List</vt:lpstr>
      <vt:lpstr>'Domestic Lounge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PLUSV</dc:creator>
  <cp:keywords/>
  <dc:description/>
  <cp:lastModifiedBy>Prakash Mistry</cp:lastModifiedBy>
  <cp:revision/>
  <dcterms:created xsi:type="dcterms:W3CDTF">2010-05-10T12:31:27Z</dcterms:created>
  <dcterms:modified xsi:type="dcterms:W3CDTF">2024-04-02T07:53:15Z</dcterms:modified>
  <cp:category/>
  <cp:contentStatus/>
</cp:coreProperties>
</file>