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avelfoodservices-my.sharepoint.com/personal/trupti_dalvi_travelfoodservices_com/Documents/Documents/Ahmedabad T1/Adani (CIP) Lounge/BOQ/"/>
    </mc:Choice>
  </mc:AlternateContent>
  <bookViews>
    <workbookView xWindow="0" yWindow="0" windowWidth="20490" windowHeight="6795"/>
  </bookViews>
  <sheets>
    <sheet name="FAS &amp; PA"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 l="1"/>
  <c r="G9" i="1"/>
  <c r="I9" i="1" s="1"/>
  <c r="H9" i="1"/>
  <c r="G10" i="1"/>
  <c r="I10" i="1" s="1"/>
  <c r="H10" i="1"/>
  <c r="D11" i="1"/>
  <c r="G11" i="1"/>
  <c r="I11" i="1" s="1"/>
  <c r="H11" i="1"/>
  <c r="G12" i="1"/>
  <c r="H12" i="1"/>
  <c r="I12" i="1"/>
  <c r="G13" i="1"/>
  <c r="H13" i="1"/>
  <c r="I13" i="1"/>
  <c r="G14" i="1"/>
  <c r="I14" i="1" s="1"/>
  <c r="H14" i="1"/>
  <c r="G15" i="1"/>
  <c r="I15" i="1" s="1"/>
  <c r="H15" i="1"/>
  <c r="G16" i="1"/>
  <c r="H16" i="1"/>
  <c r="I16" i="1"/>
  <c r="G17" i="1"/>
  <c r="H17" i="1"/>
  <c r="I17" i="1"/>
  <c r="G18" i="1"/>
  <c r="I18" i="1" s="1"/>
  <c r="H18" i="1"/>
  <c r="G19" i="1"/>
  <c r="I19" i="1" s="1"/>
  <c r="H19" i="1"/>
  <c r="I20" i="1"/>
  <c r="I21" i="1"/>
  <c r="I22" i="1"/>
  <c r="I23" i="1"/>
  <c r="I24" i="1"/>
  <c r="I25" i="1"/>
  <c r="D26" i="1"/>
  <c r="G26" i="1" s="1"/>
  <c r="G27" i="1"/>
  <c r="I27" i="1" s="1"/>
  <c r="H27" i="1"/>
  <c r="G28" i="1"/>
  <c r="I28" i="1" s="1"/>
  <c r="H28" i="1"/>
  <c r="G29" i="1"/>
  <c r="H29" i="1"/>
  <c r="I29" i="1"/>
  <c r="G30" i="1"/>
  <c r="H30" i="1"/>
  <c r="I30" i="1"/>
  <c r="G31" i="1"/>
  <c r="I31" i="1" s="1"/>
  <c r="H31" i="1"/>
  <c r="G41" i="1"/>
  <c r="I41" i="1" s="1"/>
  <c r="I97" i="1" s="1"/>
  <c r="H41" i="1"/>
  <c r="I42" i="1"/>
  <c r="G43" i="1"/>
  <c r="I43" i="1" s="1"/>
  <c r="H43" i="1"/>
  <c r="G44" i="1"/>
  <c r="I44" i="1" s="1"/>
  <c r="H44" i="1"/>
  <c r="G45" i="1"/>
  <c r="H45" i="1"/>
  <c r="I45" i="1"/>
  <c r="G46" i="1"/>
  <c r="H46" i="1"/>
  <c r="I46" i="1"/>
  <c r="G47" i="1"/>
  <c r="I47" i="1" s="1"/>
  <c r="H47" i="1"/>
  <c r="G48" i="1"/>
  <c r="I48" i="1" s="1"/>
  <c r="H48" i="1"/>
  <c r="I49" i="1"/>
  <c r="I50" i="1"/>
  <c r="I51" i="1"/>
  <c r="I52" i="1"/>
  <c r="I53" i="1"/>
  <c r="I54" i="1"/>
  <c r="I55" i="1"/>
  <c r="G56" i="1"/>
  <c r="H56" i="1"/>
  <c r="I56" i="1"/>
  <c r="G57" i="1"/>
  <c r="I57" i="1" s="1"/>
  <c r="H57" i="1"/>
  <c r="I58" i="1"/>
  <c r="I59" i="1"/>
  <c r="I60" i="1"/>
  <c r="I61" i="1"/>
  <c r="I62" i="1"/>
  <c r="I63" i="1"/>
  <c r="I64" i="1"/>
  <c r="G65" i="1"/>
  <c r="H65" i="1"/>
  <c r="I65" i="1"/>
  <c r="I66" i="1"/>
  <c r="I67" i="1"/>
  <c r="I68" i="1"/>
  <c r="G69" i="1"/>
  <c r="I69" i="1" s="1"/>
  <c r="H69" i="1"/>
  <c r="I70" i="1"/>
  <c r="I71" i="1"/>
  <c r="I72" i="1"/>
  <c r="I73" i="1"/>
  <c r="I74" i="1"/>
  <c r="I75" i="1"/>
  <c r="I76" i="1"/>
  <c r="I77" i="1"/>
  <c r="I78" i="1"/>
  <c r="G79" i="1"/>
  <c r="I79" i="1" s="1"/>
  <c r="H79" i="1"/>
  <c r="I80" i="1"/>
  <c r="I81" i="1"/>
  <c r="I82" i="1"/>
  <c r="I83" i="1"/>
  <c r="I84" i="1"/>
  <c r="G85" i="1"/>
  <c r="I85" i="1" s="1"/>
  <c r="H85" i="1"/>
  <c r="I86" i="1"/>
  <c r="G87" i="1"/>
  <c r="I87" i="1" s="1"/>
  <c r="H87" i="1"/>
  <c r="I88" i="1"/>
  <c r="G89" i="1"/>
  <c r="I89" i="1" s="1"/>
  <c r="H89" i="1"/>
  <c r="G90" i="1"/>
  <c r="I90" i="1" s="1"/>
  <c r="H90" i="1"/>
  <c r="G91" i="1"/>
  <c r="H91" i="1"/>
  <c r="I91" i="1"/>
  <c r="I92" i="1"/>
  <c r="G93" i="1"/>
  <c r="H93" i="1"/>
  <c r="I93" i="1"/>
  <c r="I94" i="1"/>
  <c r="G95" i="1"/>
  <c r="H95" i="1"/>
  <c r="I95" i="1"/>
  <c r="H26" i="1" l="1"/>
  <c r="I26" i="1" s="1"/>
  <c r="I33" i="1" s="1"/>
</calcChain>
</file>

<file path=xl/sharedStrings.xml><?xml version="1.0" encoding="utf-8"?>
<sst xmlns="http://schemas.openxmlformats.org/spreadsheetml/2006/main" count="134" uniqueCount="81">
  <si>
    <t>TOTAL SUB-HEAD IV carried over to Summary</t>
  </si>
  <si>
    <t>`</t>
  </si>
  <si>
    <t>No.</t>
  </si>
  <si>
    <t>Supply, installation, testing and commissioning of indoor type hose lockable cabinet frames fabricated from 2100 x 900 x 550mm(in front)/250mm(in back) angle iron sections and cabinet door is 550 mm with 1 SWG CRCA MS Sheets with full front thick rigid door (with MS frame) of size 2.1 m x 0.5m with centre opeaning and locking arrangement, suitable to accommodate landing valves, 15 m long hoses, first-aid hose reel, telephone, aler button, fire extinguishers and branch pipe nozzle &amp; fire mans’ axe. The cabinet frame shall be painted with one coat of primer and two or more coats of synthetic enamel paint of approved make and shade as required. The item shall be complete of MS housing with front door for the cabinet along with hammer.</t>
  </si>
  <si>
    <t>Supply, installation, testing and commissioning of standard firemans axe with heavy rubber handle.</t>
  </si>
  <si>
    <t>Supplying &amp; fixing 63 mm dia gun metal short branch pipe with 20 mm nominal internal diameter size nozzle conforming to IS 903 suitable for instantaneous connection to interconnect hose pipe coupling as required :
Gun metal :-</t>
  </si>
  <si>
    <t>Supplying and fixing first-aid Hose Reel with MS construction spray painted in post office red, conforming to IS 884 complete with the following as required.
20 mm nominal internal dia water hose thermoplastic (Textile reinforced) type -2 as per IS: 12585
20 mm nominal internal dia gun metal globe valve &amp; nozzle.
Drum and brackets for fixing the equipmets on wall.
Connections from riser with 25 mm dia stop gun metal valve &amp; M.S. Pipe and socket.
40 m :-</t>
  </si>
  <si>
    <t>Nos.</t>
  </si>
  <si>
    <t>Supplying,fixing and commissioning of 63 mm dia, 30 m long RRL hose pipe with 63 mm dia male and female couplings duly bound with GI wire, rivets etc. conforming to IS 636 (type-A) as required :
Gun Metal :-</t>
  </si>
  <si>
    <t>Supplying,fixing and commissioning of single headed internal hydrant valve with instantaneous Gunmetal/Stainless Steel coupling of 63 mm dia with cast iron wheel ISI marked conforming to IS 5290 (Type -A) with blank Gunmetal/Stainless Steel cap and chain as required :
Single headed Gunmetal :-</t>
  </si>
  <si>
    <t>150 mm dia</t>
  </si>
  <si>
    <t>Providing &amp; fixing flow switch in following sizes M.S. pipe including connection etc as required.</t>
  </si>
  <si>
    <t>Providing &amp; fixing of butterfly valve (PN 16) with flanges, nut bolts, gaskets and necessary pad locking arrangement  complete required.</t>
  </si>
  <si>
    <t>40 mm dia</t>
  </si>
  <si>
    <t>32 mm dia</t>
  </si>
  <si>
    <t>25 mm dia</t>
  </si>
  <si>
    <t xml:space="preserve">Supply, installation, testing and commissioning of forged brass ball valve with forged brass ball (suitable for test pressure of not less than 15 Kg /sq.cm of the following size including providing necessary union / flange. </t>
  </si>
  <si>
    <t>Capacity 4.5 Kg.</t>
  </si>
  <si>
    <t>Providing and fixing CO2 type cylindrical shape fire extinguisher with fixing hangers, hose, brackets, screws to required size etc.complete as per IS:15683:2006 - wall mounted type.</t>
  </si>
  <si>
    <t>Capacity 6 Kg.</t>
  </si>
  <si>
    <t>Providing and fixing fully charged  ABC powder type (Mono-Ammonium Phosphate - MAP 90) portable fire extinguishers   conforming to IS:15683, fixed to wall with brackets complete with initial charge. (Note: The cost for stand of fire extinguisher shall be included in this rate)</t>
  </si>
  <si>
    <t>1000mm</t>
  </si>
  <si>
    <t>Supplying, installation, testing &amp; commissioning of sprinkler flexible pipe (UL Listed) of stainless steel complete with 15 NPT on reducer thread with maximum working pressure of 175 PSI test pressure of 875 PSI (Burst) with branch line (Inlet) 25mm NPT male thread to sprinkler head (Outlet) 15mm NPT female thread with reducer, nipple, 2 side brackets, center bracket, stockbar of following sizes complete as required.</t>
  </si>
  <si>
    <t>Horizontal side wall sprinkler - (68°C) sprinkler quick response</t>
  </si>
  <si>
    <t>Spray recessed (adjustable) rossette (68°C) sprinkler quick response pendent type</t>
  </si>
  <si>
    <t>Spray recessed (adjustable) rossette (68°C) sprinkler quick response upright type</t>
  </si>
  <si>
    <r>
      <rPr>
        <i/>
        <sz val="9"/>
        <color theme="1"/>
        <rFont val="Century Gothic"/>
        <charset val="134"/>
      </rPr>
      <t>Note : 
i)All sprinkler shall be chrome finish / powder coated. 
ii) Contractor shall ensure provision of sprinkler guard at no additional cost, as required by the Client.</t>
    </r>
  </si>
  <si>
    <t>Supply, installation, testing and commissioning of brass quartzoid sprinklers (UL approved) of 15 mm dia size, suitable for sustaining the pressure on the seat &amp; water hammer effect. The type &amp; temperature rating shall be as follows :</t>
  </si>
  <si>
    <t>RM</t>
  </si>
  <si>
    <t>100 mm dia</t>
  </si>
  <si>
    <t>80 mm dia</t>
  </si>
  <si>
    <t>65 mm dia</t>
  </si>
  <si>
    <t>50 mm dia</t>
  </si>
  <si>
    <t>RO</t>
  </si>
  <si>
    <t>Ground Floor</t>
  </si>
  <si>
    <t>For Sprinkler system - MS `C' Heavy class pipe</t>
  </si>
  <si>
    <t>MS pipe sleeve of suitable higher size shall be provided wherever the pipes are crossing the walls/floors and sealing the sleeves with glass wool in between &amp; fire sealent compound at either end all as per Project Manager’s requirements including  cutting holes and chases in brick, R.C.C work and making good the same to original conditions complete in all respects. All hangers, clamps, brackets etc. shall be of galvanized iron unless specified otherwise and the supply of the same shall also be included in rates under this head. Welding of any kind on the galvanized support / hanger shall not be permitted.</t>
  </si>
  <si>
    <t>Supply, installation, testing and commissioning  of following sizes of  pipes  conforming to IS-1239 with all accessories like all fittings ( all pipes &amp; fittings upto 50mm dia threaded  shall be the threaded Ductile Iron (ASTM A536) or Cast Iron (ASTM A126) or  Forged Steel fittings and for pipes above 50 mm dia MS fitting with welded joint shall be used) including tees, elbows, reducers, union,  flanges, rubber gaskets,  GI  nuts  bolts,  washer including supporting/fixing the pipe on wall /ceiling with clamps,   hangers (using anchor fastners) as per specification, Including synthetic enamel paint of approved shade over a coat of primer. Prior to application of primer the surface should be cleaned for any dirt, rusts, rough substance etc. Including  painting  of  legends both direction arrow as per the approval of the Project Manager</t>
  </si>
  <si>
    <t>SUB-HEAD IV-FIRE FIGHTING</t>
  </si>
  <si>
    <t>D</t>
  </si>
  <si>
    <t>FIREFIGHTING</t>
  </si>
  <si>
    <t>Part III</t>
  </si>
  <si>
    <t>nos</t>
  </si>
  <si>
    <t xml:space="preserve">Supply, installation, testing and commissioning of Microphone with table stand </t>
  </si>
  <si>
    <t xml:space="preserve">Supply, installation, testing and commissioning of Wireless lepal microphone DB technology complete as required </t>
  </si>
  <si>
    <t>Supply, installation, testing and commissioning of CONTROL PANEL with single zone selection, ascending 4 tone chime, emergency microphone, expandable upto 5 zones using expansion control panel complete as required.</t>
  </si>
  <si>
    <r>
      <rPr>
        <b/>
        <sz val="9"/>
        <color theme="1"/>
        <rFont val="Century Gothic"/>
        <charset val="134"/>
      </rPr>
      <t>Digital PA System</t>
    </r>
    <r>
      <rPr>
        <sz val="9"/>
        <color theme="1"/>
        <rFont val="Century Gothic"/>
        <charset val="134"/>
      </rPr>
      <t xml:space="preserve">
Supply, installation, testing and commissioning of MS Amplifier Rack Assembly with 30 minutes power backup including 1 no. CD player unit, 1 nos 120 W or higher POWER AMPLIFIER, connectors, internal wiring, interconnection etc capable of voice operated priority complete as required. (PA System fully integrated type with Fire Alarm System with facility for automatic override of music for emergency announcements)</t>
    </r>
  </si>
  <si>
    <t>Supply, installation, testing and commissioning of Wall surface mounting 2W CEILING SPEAKER with 6W/3W optionssuitable for broadcast of speech and alarm siren including cost of supplying all mounting accessories complete as required.</t>
  </si>
  <si>
    <t>Supply, installation, testing and commissioning of recess/ surface mounting 2W CEILING SPEAKER ,metal grille, dia 150mm and Spring clamps suitable for broadcast of speech and alarm siren including cost of supplying all mounting accessories complete as required.</t>
  </si>
  <si>
    <t>Public Address system</t>
  </si>
  <si>
    <t>Mtrs</t>
  </si>
  <si>
    <t>25 mm 16 SWG</t>
  </si>
  <si>
    <t>a)</t>
  </si>
  <si>
    <t xml:space="preserve">Supplying and fixing heavy gauge ISI embossed black enameled MS Conduit  recessed and/or surface conduits including cost of providing saddles etc for surface conduiting and/or cost of cutting and filling chases for recessed conduiting complete as per specifications, as required and as below. </t>
  </si>
  <si>
    <t xml:space="preserve">Supplying and fixing heavy gauge ISI embossed black enameled Fire Rated PVC  recessed and/or surface conduits including cost of providing saddles etc for surface conduiting and/or cost of cutting and filling chases for recessed conduiting complete as per specifications, as required and as below. </t>
  </si>
  <si>
    <t>Supply, laying, testing and commissioning of 2 core 1.5 sqmm copper conductor fire survival cable 1100 volt wires in MS embossed black enameled 25mm dia recessed and/or surface conduiting system including cost of providing saddles etc for surface conduiting and/or cost of cutting and filling chases for recessed conduiting as required and including the cost  of crimped termination's complete as required. (For FACP &amp; PA system)</t>
  </si>
  <si>
    <t>Supply, Installation, Testing and commissioning of high intensity hooters cum Strobe Lights with 110 cd. The strobes shall be synchronized for better evacuation.</t>
  </si>
  <si>
    <t>Supply, installation, testing and commissioning of recess/surface mounting dust and vermin proof intelligent addressable analogue Manual Pull stations including cost of all required modules, mounting accessories etc  including the cost of M.S. outlet box for fixing of the station, mounting accessories etc. complete as per specifications and as required.</t>
  </si>
  <si>
    <t>Supply, installation, testing and commissioning of intelligent analogue addressable dry contact Monitor Modules including the cost of 75 mm dia MS outlet box for fixing of the module, mounting accessories complete as per specifications and as required.</t>
  </si>
  <si>
    <t>Supply, installation, testing and commissioning of intelligent analogue addressable Control Modules including the cost of 75 mm dia MS outlet box for fixing of the module, mounting accessories complete as per specifications and as required.</t>
  </si>
  <si>
    <t>Supply, installation, testing and commissioning of Duct detector with all accessories.</t>
  </si>
  <si>
    <t>Supply, installation, testing and commissioning of Addressable type Response indicatior.</t>
  </si>
  <si>
    <t>Supply, installation, testing and commissioning of Addressable type fault for isolating shorted, dewired and loose circuits between two successive fault isolators with automatic resetting arrangement (base Model)</t>
  </si>
  <si>
    <t>Supply, installation, testing and commissioning of plug-in type intelligent analogue addressable rate of rise cum fixed temperature Heat detectors including the cost of base plate, 75 mm dia M.S. outlet box for fixing of the detector base, mounting accessories etc. complete as per specifications and as required.</t>
  </si>
  <si>
    <t xml:space="preserve">Supply, installation, testing and commissioning of plug-in type intelligent analogue addressable multi criteria photo electric cum Smoke detectors including the cost of base plate, 75 mm dia M.S. outlet box for fixing of the detector base, mounting accessories etc. complete as per specifications and as required. </t>
  </si>
  <si>
    <t>1 Loop</t>
  </si>
  <si>
    <t>The Panel shall be Integrated with the BMS System and shall include cost of supply of any additional modules, software and interfaces as required for the same and as required by the Client. The Panel shall provide either or all BACNET/RS485/ LON/MODBUS protocols as required. The panel shall be complete as per specifications and as required.</t>
  </si>
  <si>
    <t>Supply, installation, testing and commissioning of 1 Loop wall recess mounting microprocessor based networkable analogue addressable Fire Control Panel having a Fire Alarm Capability of 100/125/150 detectors/devices per loop with each loops length being restricted to 80% of manufacturer specified maximum loop length).   The Fire control panel shall have 100% hot redundancy for CPU, load etc. It shall be expandable by minimum 1 additional loops. The operating panel shall have minimum 80 character LCD display, 4 access levels, 1000 events historical logging, flash E-PROM, 240 volts ac power supply, automatic battery charger, 24V sealed lead-acid battery suitable operating the system for 24 hours in emergency condition. The Panel shall be Integrated with the PA System and with suitable power amplifiers for the hooter/strobes.</t>
  </si>
  <si>
    <t>Fire Detection System</t>
  </si>
  <si>
    <t>TOTAL</t>
  </si>
  <si>
    <t>INSTALLATION</t>
  </si>
  <si>
    <t>SUPPLY</t>
  </si>
  <si>
    <t xml:space="preserve">SUB HEAD IV - FIRE DETECTION </t>
  </si>
  <si>
    <t>Amount 
(INR)</t>
  </si>
  <si>
    <t>Rate 
(INR)</t>
  </si>
  <si>
    <t>QTY.</t>
  </si>
  <si>
    <t>UNIT</t>
  </si>
  <si>
    <t>ITEM DESCRIPTION</t>
  </si>
  <si>
    <t>S.NO</t>
  </si>
  <si>
    <t>October' 27, 2023</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</si>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</sst>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_ * #,##0_ ;_ * \-#,##0_ ;_ * &quot;-&quot;??_ ;_ @_ "/>
  </numFmts>
  <fonts count="8">
    <font>
      <sz val="10"/>
      <name val="Arial"/>
      <charset val="134"/>
    </font>
    <font>
      <sz val="10"/>
      <name val="Arial"/>
      <charset val="134"/>
    </font>
    <font>
      <sz val="9"/>
      <color theme="1"/>
      <name val="Century Gothic"/>
      <charset val="134"/>
    </font>
    <font>
      <b/>
      <sz val="9"/>
      <name val="Century Gothic"/>
      <charset val="134"/>
    </font>
    <font>
      <b/>
      <sz val="9"/>
      <color theme="1"/>
      <name val="Century Gothic"/>
      <charset val="134"/>
    </font>
    <font>
      <sz val="9"/>
      <color rgb="FF000000"/>
      <name val="Century Gothic"/>
      <charset val="134"/>
    </font>
    <font>
      <sz val="9"/>
      <name val="Century Gothic"/>
      <charset val="134"/>
    </font>
    <font>
      <i/>
      <sz val="9"/>
      <color theme="1"/>
      <name val="Century Gothic"/>
      <charset val="134"/>
    </font>
  </fonts>
  <fills count="5">
    <fill>
      <patternFill patternType="none"/>
    </fill>
    <fill>
      <patternFill patternType="gray125"/>
    </fill>
    <fill>
      <patternFill patternType="solid">
        <fgColor theme="0"/>
        <bgColor indexed="64"/>
      </patternFill>
    </fill>
    <fill>
      <patternFill patternType="solid">
        <fgColor theme="3" tint="0.79982909634693444"/>
        <bgColor indexed="64"/>
      </patternFill>
    </fill>
    <fill>
      <patternFill patternType="solid">
        <fgColor theme="0" tint="-0.1498458815271462"/>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0" fontId="1" fillId="0" borderId="0"/>
  </cellStyleXfs>
  <cellXfs count="61">
    <xf numFmtId="0" fontId="0" fillId="0" borderId="0" xfId="0"/>
    <xf numFmtId="0" fontId="2" fillId="0" borderId="0" xfId="0" applyFont="1" applyAlignment="1" applyProtection="1">
      <alignment horizontal="justify" vertical="top"/>
      <protection locked="0"/>
    </xf>
    <xf numFmtId="43" fontId="2" fillId="0" borderId="0" xfId="0" applyNumberFormat="1" applyFont="1" applyAlignment="1">
      <alignment vertical="top"/>
    </xf>
    <xf numFmtId="43" fontId="3" fillId="2" borderId="1" xfId="1" applyFont="1" applyFill="1" applyBorder="1" applyAlignment="1" applyProtection="1">
      <alignment horizontal="center" vertical="top"/>
      <protection locked="0"/>
    </xf>
    <xf numFmtId="0" fontId="2" fillId="0" borderId="1" xfId="0" applyFont="1" applyBorder="1" applyAlignment="1">
      <alignment horizontal="center" vertical="top"/>
    </xf>
    <xf numFmtId="0" fontId="4" fillId="0" borderId="1" xfId="2" applyNumberFormat="1" applyFont="1" applyFill="1" applyBorder="1" applyAlignment="1">
      <alignment horizontal="left" vertical="top" wrapText="1"/>
    </xf>
    <xf numFmtId="43" fontId="5" fillId="2" borderId="1" xfId="0" applyNumberFormat="1" applyFont="1" applyFill="1" applyBorder="1" applyAlignment="1">
      <alignment horizontal="right" vertical="top" wrapText="1"/>
    </xf>
    <xf numFmtId="43" fontId="6" fillId="2" borderId="1" xfId="1" applyFont="1" applyFill="1" applyBorder="1" applyAlignment="1" applyProtection="1">
      <alignment horizontal="center" vertical="top"/>
      <protection locked="0"/>
    </xf>
    <xf numFmtId="0" fontId="2" fillId="0" borderId="1" xfId="0" applyFont="1" applyBorder="1" applyAlignment="1">
      <alignment horizontal="center" vertical="top" wrapText="1"/>
    </xf>
    <xf numFmtId="0" fontId="2" fillId="0" borderId="1" xfId="0" applyFont="1" applyBorder="1" applyAlignment="1">
      <alignment vertical="top" wrapText="1"/>
    </xf>
    <xf numFmtId="43" fontId="5" fillId="2" borderId="1" xfId="0" applyNumberFormat="1" applyFont="1" applyFill="1" applyBorder="1" applyAlignment="1">
      <alignment horizontal="right" vertical="center" wrapText="1"/>
    </xf>
    <xf numFmtId="165" fontId="2" fillId="0" borderId="1" xfId="1" applyNumberFormat="1" applyFont="1" applyFill="1" applyBorder="1" applyAlignment="1" applyProtection="1">
      <alignment vertical="center" wrapText="1"/>
      <protection locked="0"/>
    </xf>
    <xf numFmtId="0" fontId="2" fillId="0" borderId="1" xfId="0" applyFont="1" applyBorder="1" applyAlignment="1">
      <alignment horizontal="center" vertical="center" wrapText="1"/>
    </xf>
    <xf numFmtId="0" fontId="2" fillId="0" borderId="1" xfId="0" applyFont="1" applyBorder="1" applyAlignment="1">
      <alignment horizontal="justify" vertical="top"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2" fillId="0" borderId="0" xfId="0" applyFont="1" applyAlignment="1" applyProtection="1">
      <alignment vertical="top"/>
      <protection locked="0"/>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0" fontId="4" fillId="3" borderId="1" xfId="0" applyFont="1" applyFill="1" applyBorder="1" applyAlignment="1">
      <alignment horizontal="justify" vertical="top"/>
    </xf>
    <xf numFmtId="0" fontId="4" fillId="3" borderId="1" xfId="0" applyFont="1" applyFill="1" applyBorder="1" applyAlignment="1">
      <alignment horizontal="center" vertical="top"/>
    </xf>
    <xf numFmtId="0" fontId="2" fillId="0" borderId="0" xfId="0" applyFont="1" applyAlignment="1" applyProtection="1">
      <alignment vertical="top" wrapText="1"/>
      <protection locked="0"/>
    </xf>
    <xf numFmtId="164" fontId="2" fillId="0" borderId="0" xfId="0" applyNumberFormat="1" applyFont="1" applyAlignment="1" applyProtection="1">
      <alignment vertical="top" wrapText="1"/>
      <protection locked="0"/>
    </xf>
    <xf numFmtId="164" fontId="4" fillId="0" borderId="1" xfId="2" applyFont="1" applyFill="1" applyBorder="1" applyAlignment="1" applyProtection="1">
      <alignment horizontal="center" vertical="center"/>
    </xf>
    <xf numFmtId="0" fontId="4" fillId="0" borderId="1" xfId="3" applyFont="1" applyBorder="1" applyAlignment="1">
      <alignment horizontal="center" vertical="center"/>
    </xf>
    <xf numFmtId="0" fontId="4" fillId="0" borderId="1" xfId="3" applyFont="1" applyBorder="1" applyAlignment="1">
      <alignment horizontal="left" vertical="top"/>
    </xf>
    <xf numFmtId="0" fontId="4" fillId="0" borderId="1" xfId="3" applyFont="1" applyBorder="1" applyAlignment="1">
      <alignment horizontal="center" vertical="top"/>
    </xf>
    <xf numFmtId="0" fontId="2" fillId="0" borderId="0" xfId="0" applyFont="1" applyAlignment="1" applyProtection="1">
      <alignment horizontal="justify" vertical="top" wrapText="1"/>
      <protection locked="0"/>
    </xf>
    <xf numFmtId="165" fontId="2" fillId="0" borderId="1" xfId="1"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top" wrapText="1"/>
      <protection locked="0"/>
    </xf>
    <xf numFmtId="164" fontId="2" fillId="0" borderId="1" xfId="2" applyFont="1" applyFill="1" applyBorder="1" applyAlignment="1" applyProtection="1">
      <alignment horizontal="center" vertical="center" wrapText="1"/>
      <protection locked="0"/>
    </xf>
    <xf numFmtId="0" fontId="2" fillId="0" borderId="0" xfId="0" applyFont="1" applyAlignment="1">
      <alignment vertical="top"/>
    </xf>
    <xf numFmtId="0" fontId="4" fillId="0" borderId="1" xfId="0" applyFont="1" applyBorder="1" applyAlignment="1">
      <alignment horizontal="left" vertical="top" wrapText="1"/>
    </xf>
    <xf numFmtId="0" fontId="2" fillId="0" borderId="1" xfId="0" applyFont="1" applyBorder="1" applyAlignment="1" applyProtection="1">
      <alignment horizontal="justify" vertical="top" wrapText="1"/>
      <protection locked="0"/>
    </xf>
    <xf numFmtId="2" fontId="2" fillId="0" borderId="1" xfId="0" applyNumberFormat="1" applyFont="1" applyBorder="1" applyAlignment="1" applyProtection="1">
      <alignment horizontal="center" vertical="top"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left" vertical="top" wrapText="1"/>
    </xf>
    <xf numFmtId="165" fontId="4" fillId="0" borderId="1" xfId="1" applyNumberFormat="1" applyFont="1" applyFill="1" applyBorder="1" applyAlignment="1" applyProtection="1">
      <alignment horizontal="justify" vertical="top" wrapText="1"/>
      <protection locked="0"/>
    </xf>
    <xf numFmtId="165" fontId="4" fillId="0" borderId="1" xfId="1" applyNumberFormat="1" applyFont="1" applyFill="1" applyBorder="1" applyAlignment="1" applyProtection="1">
      <alignment horizontal="center" vertical="center" wrapText="1"/>
      <protection locked="0"/>
    </xf>
    <xf numFmtId="0" fontId="4" fillId="0" borderId="1" xfId="0" applyFont="1" applyBorder="1" applyAlignment="1">
      <alignment horizontal="justify" vertical="top" wrapText="1"/>
    </xf>
    <xf numFmtId="0" fontId="2" fillId="0" borderId="0" xfId="0" applyFont="1" applyAlignment="1" applyProtection="1">
      <alignment horizontal="center" vertical="top"/>
      <protection locked="0"/>
    </xf>
    <xf numFmtId="0" fontId="2" fillId="0" borderId="0" xfId="0" applyFont="1" applyAlignment="1">
      <alignment horizontal="center" vertical="top"/>
    </xf>
    <xf numFmtId="0" fontId="4" fillId="0" borderId="0" xfId="0" applyFont="1" applyAlignment="1" applyProtection="1">
      <alignment vertical="top"/>
      <protection locked="0"/>
    </xf>
    <xf numFmtId="164" fontId="4" fillId="4" borderId="2" xfId="2" applyFont="1" applyFill="1" applyBorder="1" applyAlignment="1">
      <alignment horizontal="center" vertical="top" wrapText="1"/>
    </xf>
    <xf numFmtId="164" fontId="4" fillId="4" borderId="3" xfId="2" applyFont="1" applyFill="1" applyBorder="1" applyAlignment="1">
      <alignment horizontal="center" vertical="top" wrapText="1"/>
    </xf>
    <xf numFmtId="164" fontId="4" fillId="4" borderId="4" xfId="2" applyFont="1" applyFill="1" applyBorder="1" applyAlignment="1">
      <alignment horizontal="center" vertical="top" wrapText="1"/>
    </xf>
    <xf numFmtId="0" fontId="4" fillId="4" borderId="3" xfId="3" applyFont="1" applyFill="1" applyBorder="1" applyAlignment="1">
      <alignment horizontal="center" vertical="top" wrapText="1"/>
    </xf>
    <xf numFmtId="0" fontId="4" fillId="4" borderId="4" xfId="3" applyFont="1" applyFill="1" applyBorder="1" applyAlignment="1">
      <alignment horizontal="center" vertical="top" wrapText="1"/>
    </xf>
    <xf numFmtId="0" fontId="4" fillId="4" borderId="1" xfId="3" applyFont="1" applyFill="1" applyBorder="1" applyAlignment="1">
      <alignment horizontal="center" vertical="top"/>
    </xf>
    <xf numFmtId="0" fontId="4" fillId="4" borderId="1" xfId="3" applyFont="1" applyFill="1" applyBorder="1" applyAlignment="1">
      <alignment horizontal="justify" vertical="top"/>
    </xf>
    <xf numFmtId="0" fontId="4" fillId="0" borderId="5" xfId="3" applyFont="1" applyBorder="1" applyAlignment="1">
      <alignment horizontal="center" vertical="top"/>
    </xf>
    <xf numFmtId="0" fontId="4" fillId="0" borderId="6" xfId="3" applyFont="1" applyBorder="1" applyAlignment="1">
      <alignment horizontal="center" vertical="top"/>
    </xf>
    <xf numFmtId="0" fontId="4" fillId="0" borderId="7" xfId="3" applyFont="1" applyBorder="1" applyAlignment="1">
      <alignment horizontal="center" vertical="top"/>
    </xf>
    <xf numFmtId="14" fontId="4" fillId="0" borderId="1" xfId="3" applyNumberFormat="1" applyFont="1" applyBorder="1" applyAlignment="1">
      <alignment horizontal="left" vertical="top"/>
    </xf>
    <xf numFmtId="0" fontId="4" fillId="0" borderId="1" xfId="3" applyFont="1" applyBorder="1" applyAlignment="1">
      <alignment vertical="top"/>
    </xf>
    <xf numFmtId="0" fontId="4" fillId="0" borderId="8" xfId="3" applyFont="1" applyBorder="1" applyAlignment="1">
      <alignment horizontal="center" vertical="top"/>
    </xf>
    <xf numFmtId="0" fontId="4" fillId="0" borderId="9" xfId="3" applyFont="1" applyBorder="1" applyAlignment="1">
      <alignment horizontal="center" vertical="top"/>
    </xf>
    <xf numFmtId="0" fontId="4" fillId="0" borderId="10" xfId="3" applyFont="1" applyBorder="1" applyAlignment="1">
      <alignment horizontal="center" vertical="top"/>
    </xf>
  </cellXfs>
  <cellStyles count="4">
    <cellStyle name="Comma 10" xfId="1"/>
    <cellStyle name="Comma 42" xfId="2"/>
    <cellStyle name="Normal" xfId="0" builtinId="0"/>
    <cellStyle name="Normal 2 2" xfId="3"/>
  </cellStyles>
  <dxfs count="2">
    <dxf>
      <font>
        <b/>
        <i val="0"/>
        <color rgb="FFC00000"/>
      </font>
      <numFmt numFmtId="166" formatCode="\R\O"/>
    </dxf>
    <dxf>
      <font>
        <b/>
        <i val="0"/>
        <color rgb="FFC00000"/>
      </font>
      <numFmt numFmtId="166" formatCode="\R\O"/>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3</xdr:col>
      <xdr:colOff>635945</xdr:colOff>
      <xdr:row>0</xdr:row>
      <xdr:rowOff>68142</xdr:rowOff>
    </xdr:from>
    <xdr:ext cx="1047184" cy="334330"/>
    <xdr:pic>
      <xdr:nvPicPr>
        <xdr:cNvPr id="2" name="LogoHide1" descr="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398070" y="68142"/>
          <a:ext cx="1047184" cy="334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upti%20Dalvi\OneDrive%20-%20Travel%20food%20Services\Documents\Ahmedabad%20T1\Adani%20(CIP)%20Lounge\AMD_VIP%20Lounge_T1%20Lounge%20work%20BOQ_07.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
      <sheetName val=" Summary"/>
      <sheetName val="Abstract-C&amp;I"/>
      <sheetName val="Take off_C&amp;I_Toilet &amp; Kitchen"/>
      <sheetName val="Take off_C&amp;I_Lounge"/>
      <sheetName val="LOM-C&amp;I"/>
      <sheetName val="HVAC"/>
      <sheetName val="LOM-MEP"/>
    </sheetNames>
    <sheetDataSet>
      <sheetData sheetId="0"/>
      <sheetData sheetId="1">
        <row r="1">
          <cell r="A1" t="str">
            <v>PROJECT : AMD, CIP LOUNGE AT T1, AHEMDABAD AIRPORT</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tabSelected="1" topLeftCell="A64" workbookViewId="0">
      <selection activeCell="E7" sqref="E7"/>
    </sheetView>
  </sheetViews>
  <sheetFormatPr defaultColWidth="9" defaultRowHeight="12.75"/>
  <cols>
    <col min="2" max="2" width="48.7109375" customWidth="1"/>
    <col min="6" max="6" width="12.7109375" customWidth="1"/>
    <col min="7" max="8" width="12.5703125" customWidth="1"/>
    <col min="9" max="9" width="11.7109375" customWidth="1"/>
    <col min="10" max="10" width="11.140625" customWidth="1"/>
  </cols>
  <sheetData>
    <row r="1" spans="1:10" s="19" customFormat="1" ht="14.25">
      <c r="A1" s="57" t="str">
        <f>'[1] Summary'!A1</f>
        <v>PROJECT : AMD, CIP LOUNGE AT T1, AHEMDABAD AIRPORT</v>
      </c>
      <c r="B1" s="28"/>
      <c r="C1" s="60"/>
      <c r="D1" s="59"/>
      <c r="E1" s="59"/>
      <c r="F1" s="59"/>
      <c r="G1" s="59"/>
      <c r="H1" s="59"/>
      <c r="I1" s="58"/>
    </row>
    <row r="2" spans="1:10" s="19" customFormat="1" ht="14.25">
      <c r="A2" s="57" t="s">
        <v>80</v>
      </c>
      <c r="B2" s="56" t="s">
        <v>79</v>
      </c>
      <c r="C2" s="55"/>
      <c r="D2" s="54"/>
      <c r="E2" s="54"/>
      <c r="F2" s="54"/>
      <c r="G2" s="54"/>
      <c r="H2" s="54"/>
      <c r="I2" s="53"/>
    </row>
    <row r="3" spans="1:10" s="45" customFormat="1" ht="13.5" customHeight="1">
      <c r="A3" s="51" t="s">
        <v>78</v>
      </c>
      <c r="B3" s="52" t="s">
        <v>77</v>
      </c>
      <c r="C3" s="51" t="s">
        <v>76</v>
      </c>
      <c r="D3" s="51" t="s">
        <v>75</v>
      </c>
      <c r="E3" s="50" t="s">
        <v>74</v>
      </c>
      <c r="F3" s="49"/>
      <c r="G3" s="48" t="s">
        <v>73</v>
      </c>
      <c r="H3" s="47"/>
      <c r="I3" s="46"/>
    </row>
    <row r="4" spans="1:10" s="43" customFormat="1" ht="14.25">
      <c r="A4" s="23" t="s">
        <v>39</v>
      </c>
      <c r="B4" s="23" t="s">
        <v>72</v>
      </c>
      <c r="C4" s="20"/>
      <c r="D4" s="20"/>
      <c r="E4" s="20" t="s">
        <v>71</v>
      </c>
      <c r="F4" s="20" t="s">
        <v>70</v>
      </c>
      <c r="G4" s="20" t="s">
        <v>71</v>
      </c>
      <c r="H4" s="20" t="s">
        <v>70</v>
      </c>
      <c r="I4" s="20" t="s">
        <v>69</v>
      </c>
      <c r="J4" s="44"/>
    </row>
    <row r="5" spans="1:10" s="24" customFormat="1" ht="14.25">
      <c r="A5" s="32"/>
      <c r="B5" s="42"/>
      <c r="C5" s="12"/>
      <c r="D5" s="12"/>
      <c r="E5" s="12"/>
      <c r="F5" s="12"/>
      <c r="G5" s="11"/>
      <c r="H5" s="11"/>
      <c r="I5" s="41"/>
      <c r="J5" s="34"/>
    </row>
    <row r="6" spans="1:10" s="24" customFormat="1" ht="14.25">
      <c r="A6" s="18">
        <v>4</v>
      </c>
      <c r="B6" s="40" t="s">
        <v>68</v>
      </c>
      <c r="C6" s="12"/>
      <c r="D6" s="27"/>
      <c r="E6" s="27"/>
      <c r="F6" s="27"/>
      <c r="G6" s="11"/>
      <c r="H6" s="11"/>
      <c r="I6" s="31"/>
      <c r="J6" s="34"/>
    </row>
    <row r="7" spans="1:10" s="30" customFormat="1" ht="242.25">
      <c r="A7" s="8">
        <v>4.0999999999999996</v>
      </c>
      <c r="B7" s="13" t="s">
        <v>67</v>
      </c>
      <c r="C7" s="12"/>
      <c r="D7" s="12"/>
      <c r="E7" s="12"/>
      <c r="F7" s="12"/>
      <c r="G7" s="11"/>
      <c r="H7" s="11"/>
      <c r="I7" s="31"/>
    </row>
    <row r="8" spans="1:10" s="30" customFormat="1" ht="99.75">
      <c r="A8" s="32"/>
      <c r="B8" s="13" t="s">
        <v>66</v>
      </c>
      <c r="C8" s="12"/>
      <c r="D8" s="12"/>
      <c r="E8" s="12"/>
      <c r="F8" s="12"/>
      <c r="G8" s="11"/>
      <c r="H8" s="11"/>
      <c r="I8" s="38"/>
    </row>
    <row r="9" spans="1:10" s="30" customFormat="1" ht="14.25">
      <c r="A9" s="32" t="s">
        <v>52</v>
      </c>
      <c r="B9" s="39" t="s">
        <v>65</v>
      </c>
      <c r="C9" s="12" t="s">
        <v>42</v>
      </c>
      <c r="D9" s="12">
        <v>1</v>
      </c>
      <c r="E9" s="12">
        <v>59919.5</v>
      </c>
      <c r="F9" s="12">
        <v>36652</v>
      </c>
      <c r="G9" s="11">
        <f>D9*E9</f>
        <v>59919.5</v>
      </c>
      <c r="H9" s="11">
        <f>F9*D9</f>
        <v>36652</v>
      </c>
      <c r="I9" s="33">
        <f>G9+H9</f>
        <v>96571.5</v>
      </c>
    </row>
    <row r="10" spans="1:10" s="30" customFormat="1" ht="85.5">
      <c r="A10" s="32">
        <v>4.2</v>
      </c>
      <c r="B10" s="13" t="s">
        <v>64</v>
      </c>
      <c r="C10" s="12" t="s">
        <v>42</v>
      </c>
      <c r="D10" s="12">
        <v>80</v>
      </c>
      <c r="E10" s="12">
        <v>1510</v>
      </c>
      <c r="F10" s="12">
        <v>1005</v>
      </c>
      <c r="G10" s="11">
        <f>D10*E10</f>
        <v>120800</v>
      </c>
      <c r="H10" s="11">
        <f>F10*D10</f>
        <v>80400</v>
      </c>
      <c r="I10" s="33">
        <f>G10+H10</f>
        <v>201200</v>
      </c>
    </row>
    <row r="11" spans="1:10" s="30" customFormat="1" ht="85.5">
      <c r="A11" s="32">
        <v>4.3</v>
      </c>
      <c r="B11" s="13" t="s">
        <v>63</v>
      </c>
      <c r="C11" s="12" t="s">
        <v>42</v>
      </c>
      <c r="D11" s="12">
        <f>15-6</f>
        <v>9</v>
      </c>
      <c r="E11" s="12">
        <v>1765</v>
      </c>
      <c r="F11" s="12">
        <v>1175</v>
      </c>
      <c r="G11" s="11">
        <f>D11*E11</f>
        <v>15885</v>
      </c>
      <c r="H11" s="11">
        <f>F11*D11</f>
        <v>10575</v>
      </c>
      <c r="I11" s="33">
        <f>G11+H11</f>
        <v>26460</v>
      </c>
    </row>
    <row r="12" spans="1:10" s="30" customFormat="1" ht="64.5" customHeight="1">
      <c r="A12" s="32">
        <v>4.4000000000000004</v>
      </c>
      <c r="B12" s="13" t="s">
        <v>62</v>
      </c>
      <c r="C12" s="12" t="s">
        <v>42</v>
      </c>
      <c r="D12" s="38">
        <v>10</v>
      </c>
      <c r="E12" s="38">
        <v>2665</v>
      </c>
      <c r="F12" s="38">
        <v>1775</v>
      </c>
      <c r="G12" s="11">
        <f>D12*E12</f>
        <v>26650</v>
      </c>
      <c r="H12" s="11">
        <f>F12*D12</f>
        <v>17750</v>
      </c>
      <c r="I12" s="33">
        <f>G12+H12</f>
        <v>44400</v>
      </c>
    </row>
    <row r="13" spans="1:10" s="30" customFormat="1" ht="28.5">
      <c r="A13" s="32">
        <v>4.5</v>
      </c>
      <c r="B13" s="13" t="s">
        <v>61</v>
      </c>
      <c r="C13" s="12" t="s">
        <v>42</v>
      </c>
      <c r="D13" s="38">
        <v>35</v>
      </c>
      <c r="E13" s="38">
        <v>87</v>
      </c>
      <c r="F13" s="38">
        <v>58</v>
      </c>
      <c r="G13" s="11">
        <f>D13*E13</f>
        <v>3045</v>
      </c>
      <c r="H13" s="11">
        <f>F13*D13</f>
        <v>2030</v>
      </c>
      <c r="I13" s="33">
        <f>G13+H13</f>
        <v>5075</v>
      </c>
    </row>
    <row r="14" spans="1:10" s="30" customFormat="1" ht="28.5">
      <c r="A14" s="32">
        <v>4.5999999999999996</v>
      </c>
      <c r="B14" s="13" t="s">
        <v>60</v>
      </c>
      <c r="C14" s="12" t="s">
        <v>42</v>
      </c>
      <c r="D14" s="38">
        <v>5</v>
      </c>
      <c r="E14" s="38">
        <v>7542</v>
      </c>
      <c r="F14" s="38">
        <v>5025</v>
      </c>
      <c r="G14" s="11">
        <f>D14*E14</f>
        <v>37710</v>
      </c>
      <c r="H14" s="11">
        <f>F14*D14</f>
        <v>25125</v>
      </c>
      <c r="I14" s="33">
        <f>G14+H14</f>
        <v>62835</v>
      </c>
    </row>
    <row r="15" spans="1:10" s="30" customFormat="1" ht="71.25">
      <c r="A15" s="32">
        <v>4.7</v>
      </c>
      <c r="B15" s="13" t="s">
        <v>59</v>
      </c>
      <c r="C15" s="12" t="s">
        <v>42</v>
      </c>
      <c r="D15" s="12">
        <v>2</v>
      </c>
      <c r="E15" s="12">
        <v>2765</v>
      </c>
      <c r="F15" s="12">
        <v>1845</v>
      </c>
      <c r="G15" s="11">
        <f>D15*E15</f>
        <v>5530</v>
      </c>
      <c r="H15" s="11">
        <f>F15*D15</f>
        <v>3690</v>
      </c>
      <c r="I15" s="33">
        <f>G15+H15</f>
        <v>9220</v>
      </c>
    </row>
    <row r="16" spans="1:10" s="30" customFormat="1" ht="71.25">
      <c r="A16" s="32">
        <v>4.8</v>
      </c>
      <c r="B16" s="13" t="s">
        <v>58</v>
      </c>
      <c r="C16" s="12" t="s">
        <v>42</v>
      </c>
      <c r="D16" s="12">
        <v>4</v>
      </c>
      <c r="E16" s="12">
        <v>2940</v>
      </c>
      <c r="F16" s="12">
        <v>1960</v>
      </c>
      <c r="G16" s="11">
        <f>D16*E16</f>
        <v>11760</v>
      </c>
      <c r="H16" s="11">
        <f>F16*D16</f>
        <v>7840</v>
      </c>
      <c r="I16" s="33">
        <f>G16+H16</f>
        <v>19600</v>
      </c>
    </row>
    <row r="17" spans="1:10" s="30" customFormat="1" ht="99.75">
      <c r="A17" s="32">
        <v>4.9000000000000004</v>
      </c>
      <c r="B17" s="13" t="s">
        <v>57</v>
      </c>
      <c r="C17" s="12" t="s">
        <v>42</v>
      </c>
      <c r="D17" s="12">
        <v>2</v>
      </c>
      <c r="E17" s="12">
        <v>2765</v>
      </c>
      <c r="F17" s="12">
        <v>1815</v>
      </c>
      <c r="G17" s="11">
        <f>D17*E17</f>
        <v>5530</v>
      </c>
      <c r="H17" s="11">
        <f>F17*D17</f>
        <v>3630</v>
      </c>
      <c r="I17" s="33">
        <f>G17+H17</f>
        <v>9160</v>
      </c>
    </row>
    <row r="18" spans="1:10" s="30" customFormat="1" ht="42.75">
      <c r="A18" s="37">
        <v>4.0999999999999996</v>
      </c>
      <c r="B18" s="13" t="s">
        <v>56</v>
      </c>
      <c r="C18" s="12" t="s">
        <v>42</v>
      </c>
      <c r="D18" s="12">
        <v>2</v>
      </c>
      <c r="E18" s="12">
        <v>4925</v>
      </c>
      <c r="F18" s="12">
        <v>3285</v>
      </c>
      <c r="G18" s="11">
        <f>D18*E18</f>
        <v>9850</v>
      </c>
      <c r="H18" s="11">
        <f>F18*D18</f>
        <v>6570</v>
      </c>
      <c r="I18" s="33">
        <f>G18+H18</f>
        <v>16420</v>
      </c>
    </row>
    <row r="19" spans="1:10" s="30" customFormat="1" ht="128.25">
      <c r="A19" s="37">
        <v>4.1100000000000003</v>
      </c>
      <c r="B19" s="13" t="s">
        <v>55</v>
      </c>
      <c r="C19" s="12" t="s">
        <v>50</v>
      </c>
      <c r="D19" s="12">
        <v>1500</v>
      </c>
      <c r="E19" s="12">
        <v>94</v>
      </c>
      <c r="F19" s="12">
        <v>60</v>
      </c>
      <c r="G19" s="11">
        <f>D19*E19</f>
        <v>141000</v>
      </c>
      <c r="H19" s="11">
        <f>F19*D19</f>
        <v>90000</v>
      </c>
      <c r="I19" s="33">
        <f>G19+H19</f>
        <v>231000</v>
      </c>
    </row>
    <row r="20" spans="1:10" s="24" customFormat="1" ht="85.5">
      <c r="A20" s="32">
        <v>4.12</v>
      </c>
      <c r="B20" s="13" t="s">
        <v>54</v>
      </c>
      <c r="C20" s="12"/>
      <c r="D20" s="12"/>
      <c r="E20" s="12"/>
      <c r="F20" s="12"/>
      <c r="G20" s="11"/>
      <c r="H20" s="11"/>
      <c r="I20" s="33">
        <f>G20+H20</f>
        <v>0</v>
      </c>
      <c r="J20" s="34"/>
    </row>
    <row r="21" spans="1:10" s="24" customFormat="1" ht="14.25">
      <c r="A21" s="32" t="s">
        <v>52</v>
      </c>
      <c r="B21" s="13" t="s">
        <v>51</v>
      </c>
      <c r="C21" s="12" t="s">
        <v>50</v>
      </c>
      <c r="D21" s="12" t="s">
        <v>33</v>
      </c>
      <c r="E21" s="12">
        <v>720</v>
      </c>
      <c r="F21" s="12">
        <v>480</v>
      </c>
      <c r="G21" s="11"/>
      <c r="H21" s="11"/>
      <c r="I21" s="33">
        <f>G21+H21</f>
        <v>0</v>
      </c>
      <c r="J21" s="34"/>
    </row>
    <row r="22" spans="1:10" s="24" customFormat="1" ht="85.5">
      <c r="A22" s="32">
        <v>4.13</v>
      </c>
      <c r="B22" s="13" t="s">
        <v>53</v>
      </c>
      <c r="C22" s="12"/>
      <c r="D22" s="12"/>
      <c r="E22" s="12"/>
      <c r="F22" s="12"/>
      <c r="G22" s="11"/>
      <c r="H22" s="11"/>
      <c r="I22" s="33">
        <f>G22+H22</f>
        <v>0</v>
      </c>
      <c r="J22" s="34"/>
    </row>
    <row r="23" spans="1:10" s="24" customFormat="1" ht="14.25">
      <c r="A23" s="32" t="s">
        <v>52</v>
      </c>
      <c r="B23" s="13" t="s">
        <v>51</v>
      </c>
      <c r="C23" s="12" t="s">
        <v>50</v>
      </c>
      <c r="D23" s="12" t="s">
        <v>33</v>
      </c>
      <c r="E23" s="12">
        <v>1110</v>
      </c>
      <c r="F23" s="12">
        <v>740</v>
      </c>
      <c r="G23" s="11"/>
      <c r="H23" s="11"/>
      <c r="I23" s="33">
        <f>G23+H23</f>
        <v>0</v>
      </c>
      <c r="J23" s="34"/>
    </row>
    <row r="24" spans="1:10" s="24" customFormat="1" ht="14.25">
      <c r="A24" s="32"/>
      <c r="B24" s="36"/>
      <c r="C24" s="12"/>
      <c r="D24" s="12"/>
      <c r="E24" s="12"/>
      <c r="F24" s="12"/>
      <c r="G24" s="11"/>
      <c r="H24" s="11"/>
      <c r="I24" s="33">
        <f>G24+H24</f>
        <v>0</v>
      </c>
    </row>
    <row r="25" spans="1:10" s="24" customFormat="1" ht="14.25">
      <c r="A25" s="8">
        <v>2</v>
      </c>
      <c r="B25" s="35" t="s">
        <v>49</v>
      </c>
      <c r="C25" s="12"/>
      <c r="D25" s="12"/>
      <c r="E25" s="12"/>
      <c r="F25" s="12"/>
      <c r="G25" s="11"/>
      <c r="H25" s="11"/>
      <c r="I25" s="33">
        <f>G25+H25</f>
        <v>0</v>
      </c>
      <c r="J25" s="34"/>
    </row>
    <row r="26" spans="1:10" s="30" customFormat="1" ht="85.5">
      <c r="A26" s="32">
        <v>2.1</v>
      </c>
      <c r="B26" s="13" t="s">
        <v>48</v>
      </c>
      <c r="C26" s="12" t="s">
        <v>42</v>
      </c>
      <c r="D26" s="12">
        <f>40-5</f>
        <v>35</v>
      </c>
      <c r="E26" s="12">
        <v>1128</v>
      </c>
      <c r="F26" s="12">
        <v>752</v>
      </c>
      <c r="G26" s="11">
        <f>D26*E26</f>
        <v>39480</v>
      </c>
      <c r="H26" s="11">
        <f>F26*D26</f>
        <v>26320</v>
      </c>
      <c r="I26" s="33">
        <f>G26+H26</f>
        <v>65800</v>
      </c>
    </row>
    <row r="27" spans="1:10" s="30" customFormat="1" ht="71.25">
      <c r="A27" s="32">
        <v>2.2000000000000002</v>
      </c>
      <c r="B27" s="13" t="s">
        <v>47</v>
      </c>
      <c r="C27" s="12" t="s">
        <v>42</v>
      </c>
      <c r="D27" s="12">
        <v>2</v>
      </c>
      <c r="E27" s="12">
        <v>1227</v>
      </c>
      <c r="F27" s="12">
        <v>818</v>
      </c>
      <c r="G27" s="11">
        <f>D27*E27</f>
        <v>2454</v>
      </c>
      <c r="H27" s="11">
        <f>F27*D27</f>
        <v>1636</v>
      </c>
      <c r="I27" s="33">
        <f>G27+H27</f>
        <v>4090</v>
      </c>
    </row>
    <row r="28" spans="1:10" s="30" customFormat="1" ht="142.5">
      <c r="A28" s="32">
        <v>2.2999999999999998</v>
      </c>
      <c r="B28" s="13" t="s">
        <v>46</v>
      </c>
      <c r="C28" s="12" t="s">
        <v>42</v>
      </c>
      <c r="D28" s="12">
        <v>1</v>
      </c>
      <c r="E28" s="12">
        <v>25972.5</v>
      </c>
      <c r="F28" s="12">
        <v>14022</v>
      </c>
      <c r="G28" s="11">
        <f>D28*E28</f>
        <v>25972.5</v>
      </c>
      <c r="H28" s="11">
        <f>F28*D28</f>
        <v>14022</v>
      </c>
      <c r="I28" s="33">
        <f>G28+H28</f>
        <v>39994.5</v>
      </c>
    </row>
    <row r="29" spans="1:10" s="30" customFormat="1" ht="71.25">
      <c r="A29" s="32">
        <v>2.4</v>
      </c>
      <c r="B29" s="13" t="s">
        <v>45</v>
      </c>
      <c r="C29" s="12" t="s">
        <v>42</v>
      </c>
      <c r="D29" s="12">
        <v>1</v>
      </c>
      <c r="E29" s="12">
        <v>19579.5</v>
      </c>
      <c r="F29" s="12">
        <v>9760</v>
      </c>
      <c r="G29" s="11">
        <f>D29*E29</f>
        <v>19579.5</v>
      </c>
      <c r="H29" s="11">
        <f>F29*D29</f>
        <v>9760</v>
      </c>
      <c r="I29" s="33">
        <f>G29+H29</f>
        <v>29339.5</v>
      </c>
    </row>
    <row r="30" spans="1:10" s="30" customFormat="1" ht="42.75">
      <c r="A30" s="32">
        <v>2.5</v>
      </c>
      <c r="B30" s="13" t="s">
        <v>44</v>
      </c>
      <c r="C30" s="12" t="s">
        <v>42</v>
      </c>
      <c r="D30" s="12">
        <v>1</v>
      </c>
      <c r="E30" s="12">
        <v>9784.5</v>
      </c>
      <c r="F30" s="12">
        <v>3230</v>
      </c>
      <c r="G30" s="11">
        <f>D30*E30</f>
        <v>9784.5</v>
      </c>
      <c r="H30" s="11">
        <f>F30*D30</f>
        <v>3230</v>
      </c>
      <c r="I30" s="33">
        <f>G30+H30</f>
        <v>13014.5</v>
      </c>
    </row>
    <row r="31" spans="1:10" s="30" customFormat="1" ht="28.5">
      <c r="A31" s="32">
        <v>2.6</v>
      </c>
      <c r="B31" s="13" t="s">
        <v>43</v>
      </c>
      <c r="C31" s="12" t="s">
        <v>42</v>
      </c>
      <c r="D31" s="12">
        <v>1</v>
      </c>
      <c r="E31" s="12">
        <v>3420</v>
      </c>
      <c r="F31" s="12">
        <v>2280</v>
      </c>
      <c r="G31" s="11">
        <f>D31*E31</f>
        <v>3420</v>
      </c>
      <c r="H31" s="11">
        <f>F31*D31</f>
        <v>2280</v>
      </c>
      <c r="I31" s="33">
        <f>G31+H31</f>
        <v>5700</v>
      </c>
    </row>
    <row r="32" spans="1:10" s="30" customFormat="1" ht="14.25">
      <c r="A32" s="32"/>
      <c r="B32" s="13"/>
      <c r="C32" s="12"/>
      <c r="D32" s="12"/>
      <c r="E32" s="12"/>
      <c r="F32" s="12"/>
      <c r="G32" s="11"/>
      <c r="H32" s="11"/>
      <c r="I32" s="31"/>
    </row>
    <row r="33" spans="1:12" s="24" customFormat="1" ht="14.25">
      <c r="A33" s="29"/>
      <c r="B33" s="28" t="s">
        <v>0</v>
      </c>
      <c r="C33" s="27"/>
      <c r="D33" s="27"/>
      <c r="E33" s="27"/>
      <c r="F33" s="27"/>
      <c r="G33" s="26"/>
      <c r="H33" s="26"/>
      <c r="I33" s="26">
        <f>SUM(I7:I32)</f>
        <v>879880</v>
      </c>
      <c r="J33" s="2"/>
      <c r="L33" s="25"/>
    </row>
    <row r="34" spans="1:12" s="19" customFormat="1" ht="14.25">
      <c r="A34" s="23" t="s">
        <v>41</v>
      </c>
      <c r="B34" s="22" t="s">
        <v>40</v>
      </c>
      <c r="C34" s="20"/>
      <c r="D34" s="20"/>
      <c r="E34" s="20"/>
      <c r="F34" s="20"/>
      <c r="G34" s="21"/>
      <c r="H34" s="21"/>
      <c r="I34" s="20"/>
      <c r="J34" s="2"/>
    </row>
    <row r="35" spans="1:12" s="1" customFormat="1" ht="14.25">
      <c r="A35" s="18" t="s">
        <v>39</v>
      </c>
      <c r="B35" s="17" t="s">
        <v>38</v>
      </c>
      <c r="C35" s="15"/>
      <c r="D35" s="12"/>
      <c r="E35" s="12"/>
      <c r="F35" s="12"/>
      <c r="G35" s="11"/>
      <c r="H35" s="11"/>
      <c r="I35" s="16"/>
      <c r="J35" s="2"/>
    </row>
    <row r="36" spans="1:12" s="1" customFormat="1" ht="228">
      <c r="A36" s="8">
        <v>42</v>
      </c>
      <c r="B36" s="13" t="s">
        <v>37</v>
      </c>
      <c r="C36" s="15"/>
      <c r="D36" s="12"/>
      <c r="E36" s="12"/>
      <c r="F36" s="12"/>
      <c r="G36" s="11"/>
      <c r="H36" s="11"/>
      <c r="I36" s="16"/>
      <c r="J36" s="2"/>
    </row>
    <row r="37" spans="1:12" s="1" customFormat="1" ht="171">
      <c r="A37" s="8"/>
      <c r="B37" s="13" t="s">
        <v>36</v>
      </c>
      <c r="C37" s="15"/>
      <c r="D37" s="12"/>
      <c r="E37" s="12"/>
      <c r="F37" s="12"/>
      <c r="G37" s="11"/>
      <c r="H37" s="11"/>
      <c r="I37" s="16"/>
      <c r="J37" s="2"/>
    </row>
    <row r="38" spans="1:12" s="1" customFormat="1" ht="14.25">
      <c r="A38" s="8"/>
      <c r="B38" s="9"/>
      <c r="C38" s="15"/>
      <c r="D38" s="12"/>
      <c r="E38" s="12"/>
      <c r="F38" s="12"/>
      <c r="G38" s="11"/>
      <c r="H38" s="11"/>
      <c r="I38" s="16"/>
      <c r="J38" s="2"/>
    </row>
    <row r="39" spans="1:12" s="1" customFormat="1" ht="14.25">
      <c r="A39" s="8"/>
      <c r="B39" s="13" t="s">
        <v>35</v>
      </c>
      <c r="C39" s="12"/>
      <c r="D39" s="12"/>
      <c r="E39" s="12"/>
      <c r="F39" s="12"/>
      <c r="G39" s="11"/>
      <c r="H39" s="11"/>
      <c r="I39" s="16"/>
      <c r="J39" s="2"/>
    </row>
    <row r="40" spans="1:12" s="1" customFormat="1" ht="14.25">
      <c r="A40" s="8"/>
      <c r="B40" s="9" t="s">
        <v>34</v>
      </c>
      <c r="C40" s="12"/>
      <c r="D40" s="12"/>
      <c r="E40" s="12"/>
      <c r="F40" s="12"/>
      <c r="G40" s="11"/>
      <c r="H40" s="11"/>
      <c r="I40" s="16"/>
      <c r="J40" s="2"/>
    </row>
    <row r="41" spans="1:12" s="1" customFormat="1" ht="14.25">
      <c r="A41" s="8"/>
      <c r="B41" s="9" t="s">
        <v>15</v>
      </c>
      <c r="C41" s="12" t="s">
        <v>28</v>
      </c>
      <c r="D41" s="14">
        <v>150</v>
      </c>
      <c r="E41" s="14">
        <v>513</v>
      </c>
      <c r="F41" s="14">
        <v>342</v>
      </c>
      <c r="G41" s="11">
        <f>D41*E41</f>
        <v>76950</v>
      </c>
      <c r="H41" s="11">
        <f>F41*D41</f>
        <v>51300</v>
      </c>
      <c r="I41" s="10">
        <f>G41+H41</f>
        <v>128250</v>
      </c>
      <c r="J41" s="2"/>
    </row>
    <row r="42" spans="1:12" s="1" customFormat="1" ht="14.25">
      <c r="A42" s="8"/>
      <c r="B42" s="9" t="s">
        <v>14</v>
      </c>
      <c r="C42" s="12" t="s">
        <v>28</v>
      </c>
      <c r="D42" s="15" t="s">
        <v>33</v>
      </c>
      <c r="E42" s="15">
        <v>648</v>
      </c>
      <c r="F42" s="15">
        <v>432</v>
      </c>
      <c r="G42" s="11"/>
      <c r="H42" s="11"/>
      <c r="I42" s="10">
        <f>G42+H42</f>
        <v>0</v>
      </c>
      <c r="J42" s="2"/>
    </row>
    <row r="43" spans="1:12" s="1" customFormat="1" ht="14.25">
      <c r="A43" s="8"/>
      <c r="B43" s="9" t="s">
        <v>13</v>
      </c>
      <c r="C43" s="12" t="s">
        <v>28</v>
      </c>
      <c r="D43" s="14">
        <v>50</v>
      </c>
      <c r="E43" s="14">
        <v>667</v>
      </c>
      <c r="F43" s="14">
        <v>444</v>
      </c>
      <c r="G43" s="11">
        <f>D43*E43</f>
        <v>33350</v>
      </c>
      <c r="H43" s="11">
        <f>F43*D43</f>
        <v>22200</v>
      </c>
      <c r="I43" s="10">
        <f>G43+H43</f>
        <v>55550</v>
      </c>
      <c r="J43" s="2"/>
    </row>
    <row r="44" spans="1:12" s="1" customFormat="1" ht="14.25">
      <c r="A44" s="8"/>
      <c r="B44" s="9" t="s">
        <v>32</v>
      </c>
      <c r="C44" s="12" t="s">
        <v>28</v>
      </c>
      <c r="D44" s="14">
        <v>45</v>
      </c>
      <c r="E44" s="14">
        <v>816</v>
      </c>
      <c r="F44" s="14">
        <v>544</v>
      </c>
      <c r="G44" s="11">
        <f>D44*E44</f>
        <v>36720</v>
      </c>
      <c r="H44" s="11">
        <f>F44*D44</f>
        <v>24480</v>
      </c>
      <c r="I44" s="10">
        <f>G44+H44</f>
        <v>61200</v>
      </c>
      <c r="J44" s="2"/>
    </row>
    <row r="45" spans="1:12" s="1" customFormat="1" ht="14.25">
      <c r="A45" s="8"/>
      <c r="B45" s="9" t="s">
        <v>31</v>
      </c>
      <c r="C45" s="12" t="s">
        <v>28</v>
      </c>
      <c r="D45" s="14">
        <v>25</v>
      </c>
      <c r="E45" s="14">
        <v>975</v>
      </c>
      <c r="F45" s="14">
        <v>650</v>
      </c>
      <c r="G45" s="11">
        <f>D45*E45</f>
        <v>24375</v>
      </c>
      <c r="H45" s="11">
        <f>F45*D45</f>
        <v>16250</v>
      </c>
      <c r="I45" s="10">
        <f>G45+H45</f>
        <v>40625</v>
      </c>
      <c r="J45" s="2"/>
    </row>
    <row r="46" spans="1:12" s="1" customFormat="1" ht="14.25">
      <c r="A46" s="8"/>
      <c r="B46" s="9" t="s">
        <v>30</v>
      </c>
      <c r="C46" s="12" t="s">
        <v>28</v>
      </c>
      <c r="D46" s="14">
        <v>34</v>
      </c>
      <c r="E46" s="14">
        <v>1285</v>
      </c>
      <c r="F46" s="14">
        <v>855</v>
      </c>
      <c r="G46" s="11">
        <f>D46*E46</f>
        <v>43690</v>
      </c>
      <c r="H46" s="11">
        <f>F46*D46</f>
        <v>29070</v>
      </c>
      <c r="I46" s="10">
        <f>G46+H46</f>
        <v>72760</v>
      </c>
      <c r="J46" s="2"/>
    </row>
    <row r="47" spans="1:12" s="1" customFormat="1" ht="14.25">
      <c r="A47" s="8"/>
      <c r="B47" s="9" t="s">
        <v>29</v>
      </c>
      <c r="C47" s="12" t="s">
        <v>28</v>
      </c>
      <c r="D47" s="14">
        <v>20</v>
      </c>
      <c r="E47" s="14">
        <v>1800</v>
      </c>
      <c r="F47" s="14">
        <v>1195</v>
      </c>
      <c r="G47" s="11">
        <f>D47*E47</f>
        <v>36000</v>
      </c>
      <c r="H47" s="11">
        <f>F47*D47</f>
        <v>23900</v>
      </c>
      <c r="I47" s="10">
        <f>G47+H47</f>
        <v>59900</v>
      </c>
      <c r="J47" s="2"/>
    </row>
    <row r="48" spans="1:12" s="1" customFormat="1" ht="14.25">
      <c r="A48" s="8"/>
      <c r="B48" s="9" t="s">
        <v>10</v>
      </c>
      <c r="C48" s="12" t="s">
        <v>28</v>
      </c>
      <c r="D48" s="14">
        <v>70</v>
      </c>
      <c r="E48" s="14">
        <v>2220</v>
      </c>
      <c r="F48" s="14">
        <v>1500</v>
      </c>
      <c r="G48" s="11">
        <f>D48*E48</f>
        <v>155400</v>
      </c>
      <c r="H48" s="11">
        <f>F48*D48</f>
        <v>105000</v>
      </c>
      <c r="I48" s="10">
        <f>G48+H48</f>
        <v>260400</v>
      </c>
      <c r="J48" s="2"/>
    </row>
    <row r="49" spans="1:10" s="1" customFormat="1" ht="14.25">
      <c r="A49" s="8"/>
      <c r="B49" s="9"/>
      <c r="C49" s="12"/>
      <c r="D49" s="12"/>
      <c r="E49" s="12"/>
      <c r="F49" s="12"/>
      <c r="G49" s="11"/>
      <c r="H49" s="11"/>
      <c r="I49" s="10">
        <f>G49+H49</f>
        <v>0</v>
      </c>
      <c r="J49" s="2"/>
    </row>
    <row r="50" spans="1:10" s="1" customFormat="1" ht="71.25">
      <c r="A50" s="8">
        <v>43</v>
      </c>
      <c r="B50" s="13" t="s">
        <v>27</v>
      </c>
      <c r="C50" s="12"/>
      <c r="D50" s="12"/>
      <c r="E50" s="12"/>
      <c r="F50" s="12"/>
      <c r="G50" s="11"/>
      <c r="H50" s="11"/>
      <c r="I50" s="10">
        <f>G50+H50</f>
        <v>0</v>
      </c>
      <c r="J50" s="2"/>
    </row>
    <row r="51" spans="1:10" s="1" customFormat="1" ht="54">
      <c r="A51" s="8"/>
      <c r="B51" s="13" t="s">
        <v>26</v>
      </c>
      <c r="C51" s="12"/>
      <c r="D51" s="12"/>
      <c r="E51" s="12"/>
      <c r="F51" s="12"/>
      <c r="G51" s="11"/>
      <c r="H51" s="11"/>
      <c r="I51" s="10">
        <f>G51+H51</f>
        <v>0</v>
      </c>
      <c r="J51" s="2"/>
    </row>
    <row r="52" spans="1:10" s="1" customFormat="1" ht="14.25">
      <c r="A52" s="8"/>
      <c r="B52" s="9"/>
      <c r="C52" s="12"/>
      <c r="D52" s="12"/>
      <c r="E52" s="12"/>
      <c r="F52" s="12"/>
      <c r="G52" s="11"/>
      <c r="H52" s="11"/>
      <c r="I52" s="10">
        <f>G52+H52</f>
        <v>0</v>
      </c>
      <c r="J52" s="2"/>
    </row>
    <row r="53" spans="1:10" s="1" customFormat="1" ht="28.5">
      <c r="A53" s="8"/>
      <c r="B53" s="13" t="s">
        <v>25</v>
      </c>
      <c r="C53" s="12" t="s">
        <v>7</v>
      </c>
      <c r="D53" s="12">
        <v>0</v>
      </c>
      <c r="E53" s="12">
        <v>390</v>
      </c>
      <c r="F53" s="12">
        <v>260</v>
      </c>
      <c r="G53" s="11"/>
      <c r="H53" s="11"/>
      <c r="I53" s="10">
        <f>G53+H53</f>
        <v>0</v>
      </c>
      <c r="J53" s="2"/>
    </row>
    <row r="54" spans="1:10" s="1" customFormat="1" ht="14.25">
      <c r="A54" s="8"/>
      <c r="B54" s="9"/>
      <c r="C54" s="12"/>
      <c r="D54" s="12">
        <v>0</v>
      </c>
      <c r="E54" s="12"/>
      <c r="F54" s="12"/>
      <c r="G54" s="11"/>
      <c r="H54" s="11"/>
      <c r="I54" s="10">
        <f>G54+H54</f>
        <v>0</v>
      </c>
      <c r="J54" s="2"/>
    </row>
    <row r="55" spans="1:10" s="1" customFormat="1" ht="28.5">
      <c r="A55" s="8"/>
      <c r="B55" s="13" t="s">
        <v>24</v>
      </c>
      <c r="C55" s="12" t="s">
        <v>7</v>
      </c>
      <c r="D55" s="12">
        <v>0</v>
      </c>
      <c r="E55" s="12">
        <v>390</v>
      </c>
      <c r="F55" s="12">
        <v>260</v>
      </c>
      <c r="G55" s="11"/>
      <c r="H55" s="11"/>
      <c r="I55" s="10">
        <f>G55+H55</f>
        <v>0</v>
      </c>
      <c r="J55" s="2"/>
    </row>
    <row r="56" spans="1:10" s="1" customFormat="1" ht="14.25">
      <c r="A56" s="8"/>
      <c r="B56" s="13"/>
      <c r="C56" s="12"/>
      <c r="D56" s="12"/>
      <c r="E56" s="12"/>
      <c r="F56" s="12"/>
      <c r="G56" s="11">
        <f>D56*E56</f>
        <v>0</v>
      </c>
      <c r="H56" s="11">
        <f>F56*D56</f>
        <v>0</v>
      </c>
      <c r="I56" s="10">
        <f>G56+H56</f>
        <v>0</v>
      </c>
      <c r="J56" s="2"/>
    </row>
    <row r="57" spans="1:10" s="1" customFormat="1" ht="28.5">
      <c r="A57" s="8"/>
      <c r="B57" s="13" t="s">
        <v>23</v>
      </c>
      <c r="C57" s="12" t="s">
        <v>7</v>
      </c>
      <c r="D57" s="12">
        <v>4</v>
      </c>
      <c r="E57" s="12">
        <v>540</v>
      </c>
      <c r="F57" s="12">
        <v>360</v>
      </c>
      <c r="G57" s="11">
        <f>D57*E57</f>
        <v>2160</v>
      </c>
      <c r="H57" s="11">
        <f>F57*D57</f>
        <v>1440</v>
      </c>
      <c r="I57" s="10">
        <f>G57+H57</f>
        <v>3600</v>
      </c>
      <c r="J57" s="2"/>
    </row>
    <row r="58" spans="1:10" s="1" customFormat="1" ht="14.25">
      <c r="A58" s="8"/>
      <c r="B58" s="9"/>
      <c r="C58" s="12"/>
      <c r="D58" s="12"/>
      <c r="E58" s="12"/>
      <c r="F58" s="12"/>
      <c r="G58" s="11"/>
      <c r="H58" s="11"/>
      <c r="I58" s="10">
        <f>G58+H58</f>
        <v>0</v>
      </c>
      <c r="J58" s="2"/>
    </row>
    <row r="59" spans="1:10" s="1" customFormat="1" ht="128.25">
      <c r="A59" s="8">
        <v>44</v>
      </c>
      <c r="B59" s="13" t="s">
        <v>22</v>
      </c>
      <c r="C59" s="12"/>
      <c r="D59" s="12"/>
      <c r="E59" s="12"/>
      <c r="F59" s="12"/>
      <c r="G59" s="11"/>
      <c r="H59" s="11"/>
      <c r="I59" s="10">
        <f>G59+H59</f>
        <v>0</v>
      </c>
      <c r="J59" s="2"/>
    </row>
    <row r="60" spans="1:10" s="1" customFormat="1" ht="14.25">
      <c r="A60" s="8"/>
      <c r="B60" s="13"/>
      <c r="C60" s="12"/>
      <c r="D60" s="12"/>
      <c r="E60" s="12"/>
      <c r="F60" s="12"/>
      <c r="G60" s="11"/>
      <c r="H60" s="11"/>
      <c r="I60" s="10">
        <f>G60+H60</f>
        <v>0</v>
      </c>
      <c r="J60" s="2"/>
    </row>
    <row r="61" spans="1:10" s="1" customFormat="1" ht="14.25">
      <c r="A61" s="8"/>
      <c r="B61" s="13" t="s">
        <v>21</v>
      </c>
      <c r="C61" s="12" t="s">
        <v>7</v>
      </c>
      <c r="D61" s="12">
        <v>0</v>
      </c>
      <c r="E61" s="12">
        <v>1200</v>
      </c>
      <c r="F61" s="12">
        <v>800</v>
      </c>
      <c r="G61" s="11"/>
      <c r="H61" s="11"/>
      <c r="I61" s="10">
        <f>G61+H61</f>
        <v>0</v>
      </c>
      <c r="J61" s="2"/>
    </row>
    <row r="62" spans="1:10" s="1" customFormat="1" ht="14.25">
      <c r="A62" s="8"/>
      <c r="B62" s="9"/>
      <c r="C62" s="12"/>
      <c r="D62" s="12"/>
      <c r="E62" s="12"/>
      <c r="F62" s="12"/>
      <c r="G62" s="11"/>
      <c r="H62" s="11"/>
      <c r="I62" s="10">
        <f>G62+H62</f>
        <v>0</v>
      </c>
      <c r="J62" s="2"/>
    </row>
    <row r="63" spans="1:10" s="1" customFormat="1" ht="85.5">
      <c r="A63" s="8">
        <v>45</v>
      </c>
      <c r="B63" s="13" t="s">
        <v>20</v>
      </c>
      <c r="C63" s="12"/>
      <c r="D63" s="12"/>
      <c r="E63" s="12"/>
      <c r="F63" s="12"/>
      <c r="G63" s="11"/>
      <c r="H63" s="11"/>
      <c r="I63" s="10">
        <f>G63+H63</f>
        <v>0</v>
      </c>
      <c r="J63" s="2"/>
    </row>
    <row r="64" spans="1:10" s="1" customFormat="1" ht="14.25">
      <c r="A64" s="8"/>
      <c r="B64" s="9"/>
      <c r="C64" s="12"/>
      <c r="D64" s="12"/>
      <c r="E64" s="12"/>
      <c r="F64" s="12"/>
      <c r="G64" s="11"/>
      <c r="H64" s="11"/>
      <c r="I64" s="10">
        <f>G64+H64</f>
        <v>0</v>
      </c>
      <c r="J64" s="2"/>
    </row>
    <row r="65" spans="1:10" s="1" customFormat="1" ht="14.25">
      <c r="A65" s="8"/>
      <c r="B65" s="9" t="s">
        <v>19</v>
      </c>
      <c r="C65" s="12" t="s">
        <v>7</v>
      </c>
      <c r="D65" s="12">
        <v>2</v>
      </c>
      <c r="E65" s="12">
        <v>1500</v>
      </c>
      <c r="F65" s="12">
        <v>1000</v>
      </c>
      <c r="G65" s="11">
        <f>D65*E65</f>
        <v>3000</v>
      </c>
      <c r="H65" s="11">
        <f>F65*D65</f>
        <v>2000</v>
      </c>
      <c r="I65" s="10">
        <f>G65+H65</f>
        <v>5000</v>
      </c>
      <c r="J65" s="2"/>
    </row>
    <row r="66" spans="1:10" s="1" customFormat="1" ht="14.25">
      <c r="A66" s="8"/>
      <c r="B66" s="9"/>
      <c r="C66" s="12"/>
      <c r="D66" s="12"/>
      <c r="E66" s="12"/>
      <c r="F66" s="12"/>
      <c r="G66" s="11"/>
      <c r="H66" s="11"/>
      <c r="I66" s="10">
        <f>G66+H66</f>
        <v>0</v>
      </c>
      <c r="J66" s="2"/>
    </row>
    <row r="67" spans="1:10" s="1" customFormat="1" ht="57">
      <c r="A67" s="8">
        <v>46</v>
      </c>
      <c r="B67" s="13" t="s">
        <v>18</v>
      </c>
      <c r="C67" s="12"/>
      <c r="D67" s="12"/>
      <c r="E67" s="12"/>
      <c r="F67" s="12"/>
      <c r="G67" s="11"/>
      <c r="H67" s="11"/>
      <c r="I67" s="10">
        <f>G67+H67</f>
        <v>0</v>
      </c>
      <c r="J67" s="2"/>
    </row>
    <row r="68" spans="1:10" s="1" customFormat="1" ht="14.25">
      <c r="A68" s="8"/>
      <c r="B68" s="9"/>
      <c r="C68" s="12"/>
      <c r="D68" s="12"/>
      <c r="E68" s="12"/>
      <c r="F68" s="12"/>
      <c r="G68" s="11"/>
      <c r="H68" s="11"/>
      <c r="I68" s="10">
        <f>G68+H68</f>
        <v>0</v>
      </c>
      <c r="J68" s="2"/>
    </row>
    <row r="69" spans="1:10" s="1" customFormat="1" ht="14.25">
      <c r="A69" s="8"/>
      <c r="B69" s="9" t="s">
        <v>17</v>
      </c>
      <c r="C69" s="12" t="s">
        <v>7</v>
      </c>
      <c r="D69" s="12">
        <v>2</v>
      </c>
      <c r="E69" s="12">
        <v>4500</v>
      </c>
      <c r="F69" s="12">
        <v>3000</v>
      </c>
      <c r="G69" s="11">
        <f>D69*E69</f>
        <v>9000</v>
      </c>
      <c r="H69" s="11">
        <f>F69*D69</f>
        <v>6000</v>
      </c>
      <c r="I69" s="10">
        <f>G69+H69</f>
        <v>15000</v>
      </c>
      <c r="J69" s="2"/>
    </row>
    <row r="70" spans="1:10" s="1" customFormat="1" ht="14.25">
      <c r="A70" s="8"/>
      <c r="B70" s="9"/>
      <c r="C70" s="12"/>
      <c r="D70" s="12"/>
      <c r="E70" s="12"/>
      <c r="F70" s="12"/>
      <c r="G70" s="11"/>
      <c r="H70" s="11"/>
      <c r="I70" s="10">
        <f>G70+H70</f>
        <v>0</v>
      </c>
      <c r="J70" s="2"/>
    </row>
    <row r="71" spans="1:10" s="1" customFormat="1" ht="71.25">
      <c r="A71" s="8">
        <v>47</v>
      </c>
      <c r="B71" s="13" t="s">
        <v>16</v>
      </c>
      <c r="C71" s="12"/>
      <c r="D71" s="12"/>
      <c r="E71" s="12"/>
      <c r="F71" s="12"/>
      <c r="G71" s="11"/>
      <c r="H71" s="11"/>
      <c r="I71" s="10">
        <f>G71+H71</f>
        <v>0</v>
      </c>
      <c r="J71" s="2"/>
    </row>
    <row r="72" spans="1:10" s="1" customFormat="1" ht="14.25">
      <c r="A72" s="8"/>
      <c r="B72" s="9"/>
      <c r="C72" s="12"/>
      <c r="D72" s="12"/>
      <c r="E72" s="12"/>
      <c r="F72" s="12"/>
      <c r="G72" s="11"/>
      <c r="H72" s="11"/>
      <c r="I72" s="10">
        <f>G72+H72</f>
        <v>0</v>
      </c>
      <c r="J72" s="2"/>
    </row>
    <row r="73" spans="1:10" s="1" customFormat="1" ht="14.25">
      <c r="A73" s="8"/>
      <c r="B73" s="9" t="s">
        <v>15</v>
      </c>
      <c r="C73" s="12" t="s">
        <v>2</v>
      </c>
      <c r="D73" s="12">
        <v>0</v>
      </c>
      <c r="E73" s="12">
        <v>1080</v>
      </c>
      <c r="F73" s="12">
        <v>720</v>
      </c>
      <c r="G73" s="11"/>
      <c r="H73" s="11"/>
      <c r="I73" s="10">
        <f>G73+H73</f>
        <v>0</v>
      </c>
      <c r="J73" s="2"/>
    </row>
    <row r="74" spans="1:10" s="1" customFormat="1" ht="14.25">
      <c r="A74" s="8"/>
      <c r="B74" s="9" t="s">
        <v>14</v>
      </c>
      <c r="C74" s="12" t="s">
        <v>2</v>
      </c>
      <c r="D74" s="12">
        <v>0</v>
      </c>
      <c r="E74" s="12">
        <v>1500</v>
      </c>
      <c r="F74" s="12">
        <v>1000</v>
      </c>
      <c r="G74" s="11"/>
      <c r="H74" s="11"/>
      <c r="I74" s="10">
        <f>G74+H74</f>
        <v>0</v>
      </c>
      <c r="J74" s="2"/>
    </row>
    <row r="75" spans="1:10" s="1" customFormat="1" ht="14.25">
      <c r="A75" s="8"/>
      <c r="B75" s="9" t="s">
        <v>13</v>
      </c>
      <c r="C75" s="12" t="s">
        <v>2</v>
      </c>
      <c r="D75" s="12">
        <v>0</v>
      </c>
      <c r="E75" s="12">
        <v>2100</v>
      </c>
      <c r="F75" s="12">
        <v>1400</v>
      </c>
      <c r="G75" s="11"/>
      <c r="H75" s="11"/>
      <c r="I75" s="10">
        <f>G75+H75</f>
        <v>0</v>
      </c>
      <c r="J75" s="2"/>
    </row>
    <row r="76" spans="1:10" s="1" customFormat="1" ht="14.25">
      <c r="A76" s="8"/>
      <c r="B76" s="9"/>
      <c r="C76" s="12"/>
      <c r="D76" s="12"/>
      <c r="E76" s="12"/>
      <c r="F76" s="12"/>
      <c r="G76" s="11"/>
      <c r="H76" s="11"/>
      <c r="I76" s="10">
        <f>G76+H76</f>
        <v>0</v>
      </c>
      <c r="J76" s="2"/>
    </row>
    <row r="77" spans="1:10" s="1" customFormat="1" ht="42.75">
      <c r="A77" s="8">
        <v>48</v>
      </c>
      <c r="B77" s="13" t="s">
        <v>12</v>
      </c>
      <c r="C77" s="12"/>
      <c r="D77" s="12"/>
      <c r="E77" s="12"/>
      <c r="F77" s="12"/>
      <c r="G77" s="11"/>
      <c r="H77" s="11"/>
      <c r="I77" s="10">
        <f>G77+H77</f>
        <v>0</v>
      </c>
      <c r="J77" s="2"/>
    </row>
    <row r="78" spans="1:10" s="1" customFormat="1" ht="14.25">
      <c r="A78" s="8"/>
      <c r="B78" s="9"/>
      <c r="C78" s="12"/>
      <c r="D78" s="12"/>
      <c r="E78" s="12"/>
      <c r="F78" s="12"/>
      <c r="G78" s="11"/>
      <c r="H78" s="11"/>
      <c r="I78" s="10">
        <f>G78+H78</f>
        <v>0</v>
      </c>
      <c r="J78" s="2"/>
    </row>
    <row r="79" spans="1:10" s="1" customFormat="1" ht="14.25">
      <c r="A79" s="8"/>
      <c r="B79" s="9" t="s">
        <v>10</v>
      </c>
      <c r="C79" s="12" t="s">
        <v>2</v>
      </c>
      <c r="D79" s="12">
        <v>1</v>
      </c>
      <c r="E79" s="12">
        <v>6180</v>
      </c>
      <c r="F79" s="12">
        <v>4120</v>
      </c>
      <c r="G79" s="11">
        <f>D79*E79</f>
        <v>6180</v>
      </c>
      <c r="H79" s="11">
        <f>F79*D79</f>
        <v>4120</v>
      </c>
      <c r="I79" s="10">
        <f>G79+H79</f>
        <v>10300</v>
      </c>
      <c r="J79" s="2"/>
    </row>
    <row r="80" spans="1:10" s="1" customFormat="1" ht="14.25">
      <c r="A80" s="8"/>
      <c r="B80" s="9"/>
      <c r="C80" s="12"/>
      <c r="D80" s="12"/>
      <c r="E80" s="12"/>
      <c r="F80" s="12"/>
      <c r="G80" s="11"/>
      <c r="H80" s="11"/>
      <c r="I80" s="10">
        <f>G80+H80</f>
        <v>0</v>
      </c>
      <c r="J80" s="2"/>
    </row>
    <row r="81" spans="1:11" s="1" customFormat="1" ht="28.5">
      <c r="A81" s="8">
        <v>49</v>
      </c>
      <c r="B81" s="13" t="s">
        <v>11</v>
      </c>
      <c r="C81" s="12"/>
      <c r="D81" s="12"/>
      <c r="E81" s="12"/>
      <c r="F81" s="12"/>
      <c r="G81" s="11"/>
      <c r="H81" s="11"/>
      <c r="I81" s="10">
        <f>G81+H81</f>
        <v>0</v>
      </c>
      <c r="J81" s="2"/>
    </row>
    <row r="82" spans="1:11" s="1" customFormat="1" ht="14.25">
      <c r="A82" s="8"/>
      <c r="B82" s="9"/>
      <c r="C82" s="12"/>
      <c r="D82" s="12"/>
      <c r="E82" s="12"/>
      <c r="F82" s="12"/>
      <c r="G82" s="11"/>
      <c r="H82" s="11"/>
      <c r="I82" s="10">
        <f>G82+H82</f>
        <v>0</v>
      </c>
      <c r="J82" s="2"/>
    </row>
    <row r="83" spans="1:11" s="1" customFormat="1" ht="14.25">
      <c r="A83" s="8"/>
      <c r="B83" s="9" t="s">
        <v>10</v>
      </c>
      <c r="C83" s="12" t="s">
        <v>2</v>
      </c>
      <c r="D83" s="12">
        <v>0</v>
      </c>
      <c r="E83" s="12">
        <v>3720</v>
      </c>
      <c r="F83" s="12">
        <v>2480</v>
      </c>
      <c r="G83" s="11"/>
      <c r="H83" s="11"/>
      <c r="I83" s="10">
        <f>G83+H83</f>
        <v>0</v>
      </c>
      <c r="J83" s="2"/>
    </row>
    <row r="84" spans="1:11" s="1" customFormat="1" ht="14.25">
      <c r="A84" s="8"/>
      <c r="B84" s="9"/>
      <c r="C84" s="12"/>
      <c r="D84" s="12"/>
      <c r="E84" s="12"/>
      <c r="F84" s="12"/>
      <c r="G84" s="11"/>
      <c r="H84" s="11"/>
      <c r="I84" s="10">
        <f>G84+H84</f>
        <v>0</v>
      </c>
      <c r="J84" s="2"/>
    </row>
    <row r="85" spans="1:11" s="1" customFormat="1" ht="114">
      <c r="A85" s="8">
        <v>50</v>
      </c>
      <c r="B85" s="13" t="s">
        <v>9</v>
      </c>
      <c r="C85" s="12" t="s">
        <v>2</v>
      </c>
      <c r="D85" s="12">
        <v>2</v>
      </c>
      <c r="E85" s="12">
        <v>6410</v>
      </c>
      <c r="F85" s="12">
        <v>4280</v>
      </c>
      <c r="G85" s="11">
        <f>D85*E85</f>
        <v>12820</v>
      </c>
      <c r="H85" s="11">
        <f>F85*D85</f>
        <v>8560</v>
      </c>
      <c r="I85" s="10">
        <f>G85+H85</f>
        <v>21380</v>
      </c>
      <c r="J85" s="2"/>
    </row>
    <row r="86" spans="1:11" s="1" customFormat="1" ht="14.25">
      <c r="A86" s="8"/>
      <c r="B86" s="13"/>
      <c r="C86" s="12"/>
      <c r="D86" s="12"/>
      <c r="E86" s="12"/>
      <c r="F86" s="12"/>
      <c r="G86" s="11"/>
      <c r="H86" s="11"/>
      <c r="I86" s="10">
        <f>G86+H86</f>
        <v>0</v>
      </c>
      <c r="J86" s="2"/>
    </row>
    <row r="87" spans="1:11" s="1" customFormat="1" ht="85.5">
      <c r="A87" s="8">
        <v>51</v>
      </c>
      <c r="B87" s="13" t="s">
        <v>8</v>
      </c>
      <c r="C87" s="12" t="s">
        <v>7</v>
      </c>
      <c r="D87" s="12">
        <v>4</v>
      </c>
      <c r="E87" s="12">
        <v>5370</v>
      </c>
      <c r="F87" s="12">
        <v>3570</v>
      </c>
      <c r="G87" s="11">
        <f>D87*E87</f>
        <v>21480</v>
      </c>
      <c r="H87" s="11">
        <f>F87*D87</f>
        <v>14280</v>
      </c>
      <c r="I87" s="10">
        <f>G87+H87</f>
        <v>35760</v>
      </c>
      <c r="J87" s="2"/>
    </row>
    <row r="88" spans="1:11" s="1" customFormat="1" ht="14.25">
      <c r="A88" s="8"/>
      <c r="B88" s="13"/>
      <c r="C88" s="12"/>
      <c r="D88" s="12"/>
      <c r="E88" s="12"/>
      <c r="F88" s="12"/>
      <c r="G88" s="11"/>
      <c r="H88" s="11"/>
      <c r="I88" s="10">
        <f>G88+H88</f>
        <v>0</v>
      </c>
      <c r="J88" s="2"/>
    </row>
    <row r="89" spans="1:11" s="1" customFormat="1" ht="228">
      <c r="A89" s="8">
        <v>52</v>
      </c>
      <c r="B89" s="13" t="s">
        <v>6</v>
      </c>
      <c r="C89" s="12" t="s">
        <v>2</v>
      </c>
      <c r="D89" s="12">
        <v>2</v>
      </c>
      <c r="E89" s="12">
        <v>5585</v>
      </c>
      <c r="F89" s="12">
        <v>3725</v>
      </c>
      <c r="G89" s="11">
        <f>D89*E89</f>
        <v>11170</v>
      </c>
      <c r="H89" s="11">
        <f>F89*D89</f>
        <v>7450</v>
      </c>
      <c r="I89" s="10">
        <f>G89+H89</f>
        <v>18620</v>
      </c>
      <c r="J89" s="2"/>
    </row>
    <row r="90" spans="1:11" s="1" customFormat="1" ht="14.25">
      <c r="A90" s="8"/>
      <c r="B90" s="9"/>
      <c r="C90" s="12"/>
      <c r="D90" s="12"/>
      <c r="E90" s="12"/>
      <c r="F90" s="12"/>
      <c r="G90" s="11">
        <f>D90*E90</f>
        <v>0</v>
      </c>
      <c r="H90" s="11">
        <f>F90*D90</f>
        <v>0</v>
      </c>
      <c r="I90" s="10">
        <f>G90+H90</f>
        <v>0</v>
      </c>
      <c r="J90" s="2"/>
    </row>
    <row r="91" spans="1:11" s="1" customFormat="1" ht="99.75">
      <c r="A91" s="8">
        <v>53</v>
      </c>
      <c r="B91" s="13" t="s">
        <v>5</v>
      </c>
      <c r="C91" s="12" t="s">
        <v>2</v>
      </c>
      <c r="D91" s="12">
        <v>2</v>
      </c>
      <c r="E91" s="12">
        <v>3000</v>
      </c>
      <c r="F91" s="12">
        <v>2000</v>
      </c>
      <c r="G91" s="11">
        <f>D91*E91</f>
        <v>6000</v>
      </c>
      <c r="H91" s="11">
        <f>F91*D91</f>
        <v>4000</v>
      </c>
      <c r="I91" s="10">
        <f>G91+H91</f>
        <v>10000</v>
      </c>
      <c r="J91" s="2"/>
    </row>
    <row r="92" spans="1:11" s="1" customFormat="1" ht="14.25">
      <c r="A92" s="8"/>
      <c r="B92" s="9"/>
      <c r="C92" s="12"/>
      <c r="D92" s="12"/>
      <c r="E92" s="12"/>
      <c r="F92" s="12"/>
      <c r="G92" s="11"/>
      <c r="H92" s="11"/>
      <c r="I92" s="10">
        <f>G92+H92</f>
        <v>0</v>
      </c>
      <c r="J92" s="2"/>
    </row>
    <row r="93" spans="1:11" s="1" customFormat="1" ht="28.5">
      <c r="A93" s="8">
        <v>54</v>
      </c>
      <c r="B93" s="13" t="s">
        <v>4</v>
      </c>
      <c r="C93" s="12" t="s">
        <v>2</v>
      </c>
      <c r="D93" s="12">
        <v>2</v>
      </c>
      <c r="E93" s="12">
        <v>1410</v>
      </c>
      <c r="F93" s="12">
        <v>940</v>
      </c>
      <c r="G93" s="11">
        <f>D93*E93</f>
        <v>2820</v>
      </c>
      <c r="H93" s="11">
        <f>F93*D93</f>
        <v>1880</v>
      </c>
      <c r="I93" s="10">
        <f>G93+H93</f>
        <v>4700</v>
      </c>
      <c r="J93" s="2"/>
    </row>
    <row r="94" spans="1:11" s="1" customFormat="1" ht="14.25">
      <c r="A94" s="8"/>
      <c r="B94" s="9"/>
      <c r="C94" s="12"/>
      <c r="D94" s="12"/>
      <c r="E94" s="12"/>
      <c r="F94" s="12"/>
      <c r="G94" s="11"/>
      <c r="H94" s="11"/>
      <c r="I94" s="10">
        <f>G94+H94</f>
        <v>0</v>
      </c>
      <c r="J94" s="2"/>
    </row>
    <row r="95" spans="1:11" s="1" customFormat="1" ht="213.75">
      <c r="A95" s="8">
        <v>55</v>
      </c>
      <c r="B95" s="13" t="s">
        <v>3</v>
      </c>
      <c r="C95" s="12" t="s">
        <v>2</v>
      </c>
      <c r="D95" s="12">
        <v>2</v>
      </c>
      <c r="E95" s="12">
        <v>15600</v>
      </c>
      <c r="F95" s="12">
        <v>10400</v>
      </c>
      <c r="G95" s="11">
        <f>D95*E95</f>
        <v>31200</v>
      </c>
      <c r="H95" s="11">
        <f>F95*D95</f>
        <v>20800</v>
      </c>
      <c r="I95" s="10">
        <f>G95+H95</f>
        <v>52000</v>
      </c>
      <c r="J95" s="2"/>
      <c r="K95" s="1" t="s">
        <v>1</v>
      </c>
    </row>
    <row r="96" spans="1:11" s="1" customFormat="1" ht="14.25">
      <c r="A96" s="8"/>
      <c r="B96" s="9"/>
      <c r="C96" s="8"/>
      <c r="D96" s="8"/>
      <c r="E96" s="8"/>
      <c r="F96" s="8"/>
      <c r="G96" s="7"/>
      <c r="H96" s="7"/>
      <c r="I96" s="6"/>
      <c r="J96" s="2"/>
    </row>
    <row r="97" spans="1:10" s="1" customFormat="1" ht="14.25">
      <c r="A97" s="4"/>
      <c r="B97" s="5" t="s">
        <v>0</v>
      </c>
      <c r="C97" s="4"/>
      <c r="D97" s="4"/>
      <c r="E97" s="4"/>
      <c r="F97" s="4"/>
      <c r="G97" s="3"/>
      <c r="H97" s="3"/>
      <c r="I97" s="3">
        <f>SUM(I35:I96)</f>
        <v>855045</v>
      </c>
      <c r="J97" s="2"/>
    </row>
  </sheetData>
  <mergeCells count="3">
    <mergeCell ref="E3:F3"/>
    <mergeCell ref="G3:I3"/>
    <mergeCell ref="C1:I2"/>
  </mergeCells>
  <conditionalFormatting sqref="D4">
    <cfRule type="cellIs" dxfId="1" priority="2" operator="equal">
      <formula>0</formula>
    </cfRule>
  </conditionalFormatting>
  <conditionalFormatting sqref="D5:F81">
    <cfRule type="cellIs" dxfId="0" priority="1" operator="equal">
      <formula>0</formula>
    </cfRule>
  </conditionalFormatting>
  <pageMargins left="0.70866141732283505" right="0.70866141732283505" top="0.74803149606299202" bottom="0.74803149606299202" header="0.31496062992126" footer="0.31496062992126"/>
  <pageSetup paperSize="9"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Props1.xml><?xml version="1.0" encoding="utf-8"?>
<ds:datastoreItem xmlns:ds="http://schemas.openxmlformats.org/officeDocument/2006/customXml" ds:itemID="{11B8FE03-6387-4B59-BE3D-DE075E920D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AD6B15-2E71-44C2-98EF-8CA3174CFC96}">
  <ds:schemaRefs>
    <ds:schemaRef ds:uri="http://schemas.microsoft.com/sharepoint/v3/contenttype/forms"/>
  </ds:schemaRefs>
</ds:datastoreItem>
</file>

<file path=customXml/itemProps3.xml><?xml version="1.0" encoding="utf-8"?>
<ds:datastoreItem xmlns:ds="http://schemas.openxmlformats.org/officeDocument/2006/customXml" ds:itemID="{9247A155-E674-4DFE-99AD-20FBE92540DC}">
  <ds:schemaRefs>
    <ds:schemaRef ds:uri="http://schemas.microsoft.com/office/2006/metadata/properties"/>
    <ds:schemaRef ds:uri="http://schemas.microsoft.com/office/2006/documentManagement/types"/>
    <ds:schemaRef ds:uri="http://purl.org/dc/elements/1.1/"/>
    <ds:schemaRef ds:uri="http://purl.org/dc/terms/"/>
    <ds:schemaRef ds:uri="http://www.w3.org/XML/1998/namespace"/>
    <ds:schemaRef ds:uri="http://schemas.microsoft.com/office/infopath/2007/PartnerControls"/>
    <ds:schemaRef ds:uri="http://purl.org/dc/dcmitype/"/>
    <ds:schemaRef ds:uri="http://schemas.openxmlformats.org/package/2006/metadata/core-properties"/>
    <ds:schemaRef ds:uri="5f27ad8b-8acf-4af6-8719-9d4dee975e46"/>
    <ds:schemaRef ds:uri="047beb7f-918b-4a93-a74e-e2e8d62f819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FAS &amp; 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2024-03-01T10:40:22Z</dcterms:created>
  <dcterms:modified xsi:type="dcterms:W3CDTF">2024-03-01T10:40:50Z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