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MEP" sheetId="1" r:id="rId1"/>
  </sheets>
  <externalReferences>
    <externalReference r:id="rId2"/>
  </externalReferences>
  <definedNames>
    <definedName name="_xlnm.Print_Area" localSheetId="0">MEP!$A$1:$F$70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F13" i="1"/>
  <c r="F14" i="1"/>
  <c r="F15" i="1"/>
  <c r="F16" i="1"/>
  <c r="F17" i="1"/>
  <c r="F25" i="1"/>
  <c r="F26" i="1"/>
  <c r="F27" i="1"/>
  <c r="F28" i="1"/>
  <c r="F29" i="1"/>
  <c r="F30" i="1"/>
  <c r="F31" i="1"/>
  <c r="F36" i="1"/>
  <c r="F37" i="1"/>
  <c r="F38" i="1"/>
  <c r="F41" i="1"/>
  <c r="F45" i="1"/>
  <c r="F46" i="1"/>
  <c r="F53" i="1"/>
  <c r="F54" i="1"/>
  <c r="F55" i="1"/>
  <c r="F56" i="1"/>
  <c r="F60" i="1"/>
  <c r="F63" i="1"/>
  <c r="F66" i="1"/>
  <c r="F18" i="1" l="1"/>
  <c r="F68" i="1"/>
  <c r="F48" i="1"/>
</calcChain>
</file>

<file path=xl/sharedStrings.xml><?xml version="1.0" encoding="utf-8"?>
<sst xmlns="http://schemas.openxmlformats.org/spreadsheetml/2006/main" count="91" uniqueCount="65">
  <si>
    <t>TOTAL SUB-HEAD III carried over to Summary</t>
  </si>
  <si>
    <t>RM</t>
  </si>
  <si>
    <t xml:space="preserve">110 mm diameter                </t>
  </si>
  <si>
    <t>Providing and laying cement concrete 1:5:10 (1 cement : 5 coarse sand : 10 graded stone aggregate 40 mm nominal size) all-round sewerage pipes including bed concrete as per standard design :</t>
  </si>
  <si>
    <t>110 mm dia</t>
  </si>
  <si>
    <t>Providing, jointing, testing and fixing UPVC Soil, Waste &amp; Vent system conforming to IS : 13592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t>
  </si>
  <si>
    <t>Nos.</t>
  </si>
  <si>
    <t>110 mm inlet and 75 mm outlet.</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</si>
  <si>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</si>
  <si>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40 mm dia</t>
  </si>
  <si>
    <t>50 mm dia</t>
  </si>
  <si>
    <t>75 mm dia</t>
  </si>
  <si>
    <t xml:space="preserve">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 </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</si>
  <si>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</si>
  <si>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SUB-HEAD III- DRAINAGE</t>
  </si>
  <si>
    <t>C</t>
  </si>
  <si>
    <t>TOTAL SUB-HEAD II carried over to Summary</t>
  </si>
  <si>
    <t>25 mm thick mineral wool insulation (20 mm dia)</t>
  </si>
  <si>
    <t>25 mm thick mineral wool insulation (15 mm dia)</t>
  </si>
  <si>
    <t xml:space="preserve">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</si>
  <si>
    <t>32 mm dia</t>
  </si>
  <si>
    <t>Providing  &amp;  fixing  full way lever operated forged brass ball valve of brass body with forged brass hard chromeplated steel ball tested to a pressure not less than 15 Kg / sqcm with threaded / flanged joints complete with nuts, bolts, gaskets, washers etc.</t>
  </si>
  <si>
    <t xml:space="preserve">25 mm dia </t>
  </si>
  <si>
    <t xml:space="preserve">20 mm dia </t>
  </si>
  <si>
    <t xml:space="preserve">15 mm dia </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</si>
  <si>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</si>
  <si>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 xml:space="preserve">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t>
  </si>
  <si>
    <t xml:space="preserve">65 mm dia </t>
  </si>
  <si>
    <t xml:space="preserve">50 mm dia </t>
  </si>
  <si>
    <t xml:space="preserve">40 mm dia </t>
  </si>
  <si>
    <t xml:space="preserve">32 mm dia </t>
  </si>
  <si>
    <t>Internal work - Exposed on wall</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</si>
  <si>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</si>
  <si>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SUB HEAD II-WATER SUPPLY</t>
  </si>
  <si>
    <t>B</t>
  </si>
  <si>
    <t>TOTAL SUB-HEAD I carried over to Summary</t>
  </si>
  <si>
    <t>No.</t>
  </si>
  <si>
    <t>Providing, Supply, installation, testing and commisning of Grease Separator having grease storage capacity of 40 litre and total liquid holding capacity of 130 litre , all as per standard design and including making connections with sink. 
Material  : Fabricated with 2 mm
               thick SS 304 grade stainless 
               steel sheet</t>
  </si>
  <si>
    <t>Providing and fixing CP Brass 32mm size Bottle Trap of approved quality &amp; make and as per the direction of Engineer-in-charge.</t>
  </si>
  <si>
    <t>Providing, Supply, installation, testing and commisning of  C.P. brass angle valve with C.P. wall flange, Nut and Washer etc. complete as required for 15 mm &amp; 20 mm dia</t>
  </si>
  <si>
    <r>
      <rPr>
        <sz val="9"/>
        <color theme="1"/>
        <rFont val="Century Gothic"/>
        <charset val="134"/>
      </rPr>
      <t xml:space="preserve">Providing, Supply, installation, testing and commisning of  15 mm dia C.P. brass with </t>
    </r>
    <r>
      <rPr>
        <b/>
        <sz val="9"/>
        <color theme="1"/>
        <rFont val="Century Gothic"/>
        <charset val="134"/>
      </rPr>
      <t>dual lever  faucet</t>
    </r>
    <r>
      <rPr>
        <sz val="9"/>
        <color theme="1"/>
        <rFont val="Century Gothic"/>
        <charset val="134"/>
      </rPr>
      <t xml:space="preserve"> with C.P. wall flange of approved quality</t>
    </r>
  </si>
  <si>
    <r>
      <rPr>
        <sz val="9"/>
        <color theme="1"/>
        <rFont val="Century Gothic"/>
        <charset val="134"/>
      </rPr>
      <t xml:space="preserve">Providing, Supply, installation, testing and commissioning of Stainless steel sink  </t>
    </r>
    <r>
      <rPr>
        <b/>
        <sz val="9"/>
        <color theme="1"/>
        <rFont val="Century Gothic"/>
        <charset val="134"/>
      </rPr>
      <t>304 Grade SS, Matt Finish medium size (220X440X200)</t>
    </r>
    <r>
      <rPr>
        <sz val="9"/>
        <color theme="1"/>
        <rFont val="Century Gothic"/>
        <charset val="134"/>
      </rPr>
      <t xml:space="preserve"> supported by CI / MS Brackets duly painted, CP cast brass bottle trap with extension piece, rubber adaptor, CP copper connecting pipes, wall flange, union, CP brass chain, rubber plug, nuts, washers, waste connection complete &amp; making good the walls, floor wherever required.</t>
    </r>
  </si>
  <si>
    <t>All pressure pipe will be tested on 1.5 times of there working pressure</t>
  </si>
  <si>
    <t>e)</t>
  </si>
  <si>
    <t>Provision of extension piece for final connection of CP fitting shall be supplied and installed by the contractor accordingly (as required)</t>
  </si>
  <si>
    <t>d)</t>
  </si>
  <si>
    <t>Rates are inclusive of fixing/work for underslung plumbing system or embeded piping. Mostly, all the toilets in the residencial units have been designed for under slung piping.</t>
  </si>
  <si>
    <t>c)</t>
  </si>
  <si>
    <t>Rates are inclusive of fixing/ work at all the heights, depths and locations within the project premises.</t>
  </si>
  <si>
    <t>b)</t>
  </si>
  <si>
    <t xml:space="preserve">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 </t>
  </si>
  <si>
    <t>a)</t>
  </si>
  <si>
    <t>Note:</t>
  </si>
  <si>
    <t>SUB HEAD I-SANITARY FIXTURES AND FITTINGS</t>
  </si>
  <si>
    <t xml:space="preserve">A </t>
  </si>
  <si>
    <t xml:space="preserve">PLUMBING </t>
  </si>
  <si>
    <t>Part III</t>
  </si>
  <si>
    <t>Amount 
(INR)</t>
  </si>
  <si>
    <t>Rate 
(INR)</t>
  </si>
  <si>
    <t>QTY.</t>
  </si>
  <si>
    <t>UNIT</t>
  </si>
  <si>
    <t>ITEM DESCRIPTION</t>
  </si>
  <si>
    <t>S.NO</t>
  </si>
  <si>
    <t>October' 27, 2023</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</si>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</sst>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8">
    <font>
      <sz val="10"/>
      <name val="Arial"/>
      <charset val="134"/>
    </font>
    <font>
      <sz val="10"/>
      <name val="Arial"/>
      <charset val="134"/>
    </font>
    <font>
      <sz val="9"/>
      <color theme="1"/>
      <name val="Century Gothic"/>
      <charset val="134"/>
    </font>
    <font>
      <sz val="9"/>
      <color rgb="FF000000"/>
      <name val="Century Gothic"/>
      <charset val="134"/>
    </font>
    <font>
      <b/>
      <sz val="9"/>
      <color theme="1"/>
      <name val="Century Gothic"/>
      <charset val="134"/>
    </font>
    <font>
      <b/>
      <sz val="9"/>
      <color rgb="FF000000"/>
      <name val="Century Gothic"/>
      <charset val="134"/>
    </font>
    <font>
      <b/>
      <sz val="9"/>
      <name val="Century Gothic"/>
      <charset val="134"/>
    </font>
    <font>
      <u/>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52">
    <xf numFmtId="0" fontId="0" fillId="0" borderId="0" xfId="0"/>
    <xf numFmtId="0" fontId="2" fillId="0" borderId="0" xfId="0" applyFont="1" applyAlignment="1" applyProtection="1">
      <alignment vertical="top"/>
      <protection locked="0"/>
    </xf>
    <xf numFmtId="164" fontId="2" fillId="0" borderId="0" xfId="1" applyFont="1" applyFill="1" applyAlignment="1" applyProtection="1">
      <alignment horizontal="center" vertical="top"/>
      <protection locked="0"/>
    </xf>
    <xf numFmtId="165" fontId="2" fillId="0" borderId="0" xfId="2" applyNumberFormat="1" applyFont="1" applyFill="1" applyAlignment="1" applyProtection="1">
      <alignment vertical="top"/>
      <protection locked="0"/>
    </xf>
    <xf numFmtId="0" fontId="2" fillId="0" borderId="0" xfId="0" applyFont="1" applyAlignment="1" applyProtection="1">
      <alignment horizontal="center" vertical="top"/>
      <protection locked="0"/>
    </xf>
    <xf numFmtId="165" fontId="2" fillId="0" borderId="0" xfId="2" applyNumberFormat="1" applyFont="1" applyFill="1" applyAlignment="1" applyProtection="1">
      <alignment horizontal="center" vertical="top"/>
      <protection locked="0"/>
    </xf>
    <xf numFmtId="0" fontId="2" fillId="0" borderId="0" xfId="0" applyFont="1" applyAlignment="1" applyProtection="1">
      <alignment horizontal="justify" vertical="top"/>
      <protection locked="0"/>
    </xf>
    <xf numFmtId="0" fontId="2" fillId="0" borderId="0" xfId="0" applyFont="1" applyAlignment="1">
      <alignment vertical="top"/>
    </xf>
    <xf numFmtId="0" fontId="2" fillId="2" borderId="1" xfId="0" applyFont="1" applyFill="1" applyBorder="1" applyAlignment="1">
      <alignment horizontal="center" vertical="center" wrapText="1"/>
    </xf>
    <xf numFmtId="43" fontId="2" fillId="2"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3" fillId="2" borderId="1" xfId="0" applyFont="1" applyFill="1" applyBorder="1" applyAlignment="1">
      <alignment horizontal="right" vertical="center" wrapText="1"/>
    </xf>
    <xf numFmtId="43" fontId="3" fillId="2" borderId="1" xfId="2" applyFont="1" applyFill="1" applyBorder="1" applyAlignment="1">
      <alignment horizontal="right" vertical="center" wrapText="1"/>
    </xf>
    <xf numFmtId="0" fontId="4" fillId="0" borderId="1" xfId="3" applyNumberFormat="1" applyFont="1" applyFill="1" applyBorder="1" applyAlignment="1">
      <alignment horizontal="left" vertical="top" wrapText="1"/>
    </xf>
    <xf numFmtId="43" fontId="5" fillId="2" borderId="1" xfId="2" applyFont="1" applyFill="1" applyBorder="1" applyAlignment="1">
      <alignment horizontal="right" vertical="center" wrapText="1"/>
    </xf>
    <xf numFmtId="0" fontId="6" fillId="2" borderId="1" xfId="4" applyFont="1" applyFill="1" applyBorder="1" applyAlignment="1">
      <alignment horizontal="center" vertical="center"/>
    </xf>
    <xf numFmtId="0" fontId="2" fillId="0" borderId="1" xfId="0" applyFont="1" applyBorder="1" applyAlignment="1">
      <alignment horizontal="justify" vertical="top" wrapText="1"/>
    </xf>
    <xf numFmtId="43" fontId="3" fillId="2" borderId="1" xfId="0" applyNumberFormat="1" applyFont="1" applyFill="1" applyBorder="1" applyAlignment="1">
      <alignment horizontal="right" vertical="center" wrapText="1"/>
    </xf>
    <xf numFmtId="43" fontId="3" fillId="0" borderId="1" xfId="2" applyFont="1" applyFill="1" applyBorder="1" applyAlignment="1">
      <alignment horizontal="right" vertical="top" wrapText="1"/>
    </xf>
    <xf numFmtId="43" fontId="3" fillId="2" borderId="1" xfId="2" applyFont="1" applyFill="1" applyBorder="1" applyAlignment="1">
      <alignment horizontal="right" vertical="top" wrapText="1"/>
    </xf>
    <xf numFmtId="0" fontId="2" fillId="0" borderId="1" xfId="0" applyFont="1" applyBorder="1" applyAlignment="1">
      <alignment vertical="top"/>
    </xf>
    <xf numFmtId="0" fontId="2"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4" fillId="0" borderId="1" xfId="3" applyNumberFormat="1" applyFont="1" applyFill="1" applyBorder="1" applyAlignment="1">
      <alignment horizontal="justify" vertical="top" wrapText="1"/>
    </xf>
    <xf numFmtId="0" fontId="2" fillId="0" borderId="1" xfId="3" applyNumberFormat="1" applyFont="1" applyFill="1" applyBorder="1" applyAlignment="1">
      <alignment horizontal="justify" vertical="top" wrapText="1"/>
    </xf>
    <xf numFmtId="164" fontId="5" fillId="2" borderId="1" xfId="1" applyFont="1" applyFill="1" applyBorder="1" applyAlignment="1">
      <alignment horizontal="right" vertical="center" wrapText="1"/>
    </xf>
    <xf numFmtId="43" fontId="2" fillId="0" borderId="1" xfId="2" applyFont="1" applyFill="1" applyBorder="1" applyAlignment="1">
      <alignment vertical="center" wrapText="1"/>
    </xf>
    <xf numFmtId="0" fontId="7" fillId="0" borderId="1" xfId="0" applyFont="1" applyBorder="1" applyAlignment="1">
      <alignment vertical="top" wrapText="1"/>
    </xf>
    <xf numFmtId="0" fontId="4" fillId="0" borderId="1" xfId="0" applyFont="1" applyBorder="1" applyAlignment="1">
      <alignment horizontal="justify"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0" borderId="1" xfId="4" applyFont="1" applyBorder="1" applyAlignment="1">
      <alignment horizontal="left" vertical="top"/>
    </xf>
    <xf numFmtId="0" fontId="4" fillId="0" borderId="0" xfId="0" applyFont="1" applyAlignment="1" applyProtection="1">
      <alignment vertical="top"/>
      <protection locked="0"/>
    </xf>
    <xf numFmtId="164" fontId="4" fillId="4" borderId="1" xfId="1" applyFont="1" applyFill="1" applyBorder="1" applyAlignment="1">
      <alignment horizontal="center" vertical="center" wrapText="1"/>
    </xf>
    <xf numFmtId="0" fontId="4" fillId="4" borderId="1" xfId="4" applyFont="1" applyFill="1" applyBorder="1" applyAlignment="1">
      <alignment horizontal="center" vertical="center" wrapText="1"/>
    </xf>
    <xf numFmtId="0" fontId="4" fillId="4" borderId="1" xfId="4" applyFont="1" applyFill="1" applyBorder="1" applyAlignment="1">
      <alignment horizontal="center" vertical="center"/>
    </xf>
    <xf numFmtId="14" fontId="4" fillId="0" borderId="1" xfId="4" applyNumberFormat="1" applyFont="1" applyBorder="1" applyAlignment="1">
      <alignment horizontal="left" vertical="top"/>
    </xf>
    <xf numFmtId="0" fontId="4" fillId="0" borderId="1" xfId="4" applyFont="1" applyBorder="1" applyAlignment="1">
      <alignment vertical="top"/>
    </xf>
    <xf numFmtId="0" fontId="4" fillId="0" borderId="7" xfId="4" applyFont="1" applyBorder="1" applyAlignment="1">
      <alignment horizontal="center" vertical="top"/>
    </xf>
    <xf numFmtId="0" fontId="4" fillId="0" borderId="6" xfId="4" applyFont="1" applyBorder="1" applyAlignment="1">
      <alignment horizontal="center" vertical="top"/>
    </xf>
    <xf numFmtId="0" fontId="4" fillId="0" borderId="5" xfId="4" applyFont="1" applyBorder="1" applyAlignment="1">
      <alignment horizontal="center" vertical="top"/>
    </xf>
    <xf numFmtId="0" fontId="4" fillId="0" borderId="4" xfId="4" applyFont="1" applyBorder="1" applyAlignment="1">
      <alignment horizontal="center" vertical="top"/>
    </xf>
    <xf numFmtId="0" fontId="4" fillId="0" borderId="3" xfId="4" applyFont="1" applyBorder="1" applyAlignment="1">
      <alignment horizontal="center" vertical="top"/>
    </xf>
    <xf numFmtId="0" fontId="4" fillId="0" borderId="2" xfId="4" applyFont="1" applyBorder="1" applyAlignment="1">
      <alignment horizontal="center" vertical="top"/>
    </xf>
  </cellXfs>
  <cellStyles count="6">
    <cellStyle name="Comma" xfId="1" builtinId="3"/>
    <cellStyle name="Comma 10" xfId="2"/>
    <cellStyle name="Comma 42" xfId="3"/>
    <cellStyle name="Normal" xfId="0" builtinId="0"/>
    <cellStyle name="Normal 10" xfId="5"/>
    <cellStyle name="Normal 2 2" xfId="4"/>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53534" cy="257072"/>
    <xdr:pic>
      <xdr:nvPicPr>
        <xdr:cNvPr id="2" name="LogoHide1" descr="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436170" y="68142"/>
          <a:ext cx="1053534" cy="257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Ahmedabad%20T1\Adani%20(CIP)%20Lounge\AMD_VIP%20Lounge_T1%20Lounge%20work%20BOQ_07.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 Summary"/>
      <sheetName val="Abstract-C&amp;I"/>
      <sheetName val="Take off_C&amp;I_Toilet &amp; Kitchen"/>
      <sheetName val="Take off_C&amp;I_Lounge"/>
      <sheetName val="LOM-C&amp;I"/>
      <sheetName val="HVAC"/>
      <sheetName val="FAS &amp; PA"/>
      <sheetName val="CCTV "/>
      <sheetName val="LOM-MEP"/>
    </sheetNames>
    <sheetDataSet>
      <sheetData sheetId="0"/>
      <sheetData sheetId="1">
        <row r="1">
          <cell r="A1" t="str">
            <v>PROJECT : AMD, CIP LOUNGE AT T1, AHEMDABAD AIRPORT</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abSelected="1" zoomScale="90" zoomScaleNormal="90" workbookViewId="0">
      <pane xSplit="2" ySplit="3" topLeftCell="C4" activePane="bottomRight" state="frozen"/>
      <selection pane="topRight"/>
      <selection pane="bottomLeft"/>
      <selection pane="bottomRight" activeCell="B7" sqref="B7"/>
    </sheetView>
  </sheetViews>
  <sheetFormatPr defaultColWidth="9.140625" defaultRowHeight="14.25"/>
  <cols>
    <col min="1" max="1" width="10" style="4" customWidth="1"/>
    <col min="2" max="2" width="79.28515625" style="6" customWidth="1"/>
    <col min="3" max="3" width="5.140625" style="5" customWidth="1"/>
    <col min="4" max="4" width="7" style="4" customWidth="1"/>
    <col min="5" max="5" width="12.5703125" style="3" customWidth="1"/>
    <col min="6" max="6" width="13.7109375" style="2" customWidth="1"/>
    <col min="7" max="7" width="10.42578125" style="1" customWidth="1"/>
    <col min="8" max="8" width="9.140625" style="1"/>
    <col min="9" max="9" width="9.28515625" style="1" customWidth="1"/>
    <col min="10" max="10" width="12.42578125" style="1" customWidth="1"/>
    <col min="11" max="12" width="9.140625" style="1"/>
    <col min="13" max="13" width="32.28515625" style="1" customWidth="1"/>
    <col min="14" max="16384" width="9.140625" style="1"/>
  </cols>
  <sheetData>
    <row r="1" spans="1:7">
      <c r="A1" s="45" t="str">
        <f>'[1] Summary'!A1</f>
        <v>PROJECT : AMD, CIP LOUNGE AT T1, AHEMDABAD AIRPORT</v>
      </c>
      <c r="B1" s="39"/>
      <c r="C1" s="46"/>
      <c r="D1" s="47"/>
      <c r="E1" s="47"/>
      <c r="F1" s="48"/>
    </row>
    <row r="2" spans="1:7">
      <c r="A2" s="45" t="s">
        <v>64</v>
      </c>
      <c r="B2" s="44" t="s">
        <v>63</v>
      </c>
      <c r="C2" s="49"/>
      <c r="D2" s="50"/>
      <c r="E2" s="50"/>
      <c r="F2" s="51"/>
    </row>
    <row r="3" spans="1:7" s="40" customFormat="1" ht="27">
      <c r="A3" s="43" t="s">
        <v>62</v>
      </c>
      <c r="B3" s="43" t="s">
        <v>61</v>
      </c>
      <c r="C3" s="43" t="s">
        <v>60</v>
      </c>
      <c r="D3" s="43" t="s">
        <v>59</v>
      </c>
      <c r="E3" s="42" t="s">
        <v>58</v>
      </c>
      <c r="F3" s="41" t="s">
        <v>57</v>
      </c>
    </row>
    <row r="4" spans="1:7" s="6" customFormat="1">
      <c r="A4" s="38" t="s">
        <v>56</v>
      </c>
      <c r="B4" s="37" t="s">
        <v>55</v>
      </c>
      <c r="C4" s="35"/>
      <c r="D4" s="35"/>
      <c r="E4" s="36"/>
      <c r="F4" s="35"/>
      <c r="G4" s="7"/>
    </row>
    <row r="5" spans="1:7" s="6" customFormat="1">
      <c r="A5" s="27" t="s">
        <v>54</v>
      </c>
      <c r="B5" s="34" t="s">
        <v>53</v>
      </c>
      <c r="C5" s="11"/>
      <c r="D5" s="10"/>
      <c r="E5" s="32"/>
      <c r="F5" s="10"/>
      <c r="G5" s="7"/>
    </row>
    <row r="6" spans="1:7" s="6" customFormat="1">
      <c r="A6" s="27"/>
      <c r="B6" s="12" t="s">
        <v>52</v>
      </c>
      <c r="C6" s="11"/>
      <c r="D6" s="10"/>
      <c r="E6" s="32"/>
      <c r="F6" s="10"/>
      <c r="G6" s="7"/>
    </row>
    <row r="7" spans="1:7" s="6" customFormat="1" ht="85.5">
      <c r="A7" s="13" t="s">
        <v>51</v>
      </c>
      <c r="B7" s="19" t="s">
        <v>50</v>
      </c>
      <c r="C7" s="11"/>
      <c r="D7" s="10"/>
      <c r="E7" s="32"/>
      <c r="F7" s="10"/>
      <c r="G7" s="7"/>
    </row>
    <row r="8" spans="1:7" s="6" customFormat="1" ht="28.5">
      <c r="A8" s="13" t="s">
        <v>49</v>
      </c>
      <c r="B8" s="19" t="s">
        <v>48</v>
      </c>
      <c r="C8" s="11"/>
      <c r="D8" s="10"/>
      <c r="E8" s="32"/>
      <c r="F8" s="10"/>
      <c r="G8" s="7"/>
    </row>
    <row r="9" spans="1:7" s="6" customFormat="1" ht="28.5">
      <c r="A9" s="13" t="s">
        <v>47</v>
      </c>
      <c r="B9" s="19" t="s">
        <v>46</v>
      </c>
      <c r="C9" s="11"/>
      <c r="D9" s="10"/>
      <c r="E9" s="32"/>
      <c r="F9" s="10"/>
      <c r="G9" s="7"/>
    </row>
    <row r="10" spans="1:7" s="6" customFormat="1" ht="28.5">
      <c r="A10" s="13" t="s">
        <v>45</v>
      </c>
      <c r="B10" s="19" t="s">
        <v>44</v>
      </c>
      <c r="C10" s="11"/>
      <c r="D10" s="10"/>
      <c r="E10" s="32"/>
      <c r="F10" s="10"/>
      <c r="G10" s="7"/>
    </row>
    <row r="11" spans="1:7" s="6" customFormat="1">
      <c r="A11" s="13" t="s">
        <v>43</v>
      </c>
      <c r="B11" s="19" t="s">
        <v>42</v>
      </c>
      <c r="C11" s="11"/>
      <c r="D11" s="10"/>
      <c r="E11" s="32"/>
      <c r="F11" s="10"/>
      <c r="G11" s="7"/>
    </row>
    <row r="12" spans="1:7" s="6" customFormat="1">
      <c r="A12" s="13"/>
      <c r="B12" s="33"/>
      <c r="C12" s="11"/>
      <c r="D12" s="10"/>
      <c r="E12" s="32"/>
      <c r="F12" s="10"/>
      <c r="G12" s="7"/>
    </row>
    <row r="13" spans="1:7" s="6" customFormat="1" ht="71.25">
      <c r="A13" s="13">
        <v>19</v>
      </c>
      <c r="B13" s="19" t="s">
        <v>41</v>
      </c>
      <c r="C13" s="11" t="s">
        <v>36</v>
      </c>
      <c r="D13" s="10">
        <v>6</v>
      </c>
      <c r="E13" s="15">
        <v>8845</v>
      </c>
      <c r="F13" s="20">
        <f t="shared" ref="F13:F16" si="0">D13*E13</f>
        <v>53070</v>
      </c>
      <c r="G13" s="7"/>
    </row>
    <row r="14" spans="1:7" s="6" customFormat="1" ht="28.5">
      <c r="A14" s="13">
        <v>20</v>
      </c>
      <c r="B14" s="19" t="s">
        <v>40</v>
      </c>
      <c r="C14" s="11" t="s">
        <v>36</v>
      </c>
      <c r="D14" s="10">
        <v>6</v>
      </c>
      <c r="E14" s="15">
        <v>1640</v>
      </c>
      <c r="F14" s="20">
        <f t="shared" si="0"/>
        <v>9840</v>
      </c>
      <c r="G14" s="7"/>
    </row>
    <row r="15" spans="1:7" s="6" customFormat="1" ht="28.5">
      <c r="A15" s="13">
        <v>21</v>
      </c>
      <c r="B15" s="19" t="s">
        <v>39</v>
      </c>
      <c r="C15" s="11" t="s">
        <v>36</v>
      </c>
      <c r="D15" s="10">
        <v>12</v>
      </c>
      <c r="E15" s="15">
        <v>1220</v>
      </c>
      <c r="F15" s="20">
        <f t="shared" si="0"/>
        <v>14640</v>
      </c>
      <c r="G15" s="7"/>
    </row>
    <row r="16" spans="1:7" s="6" customFormat="1" ht="28.5">
      <c r="A16" s="13">
        <v>26</v>
      </c>
      <c r="B16" s="19" t="s">
        <v>38</v>
      </c>
      <c r="C16" s="11" t="s">
        <v>36</v>
      </c>
      <c r="D16" s="10">
        <v>20</v>
      </c>
      <c r="E16" s="15">
        <v>1170</v>
      </c>
      <c r="F16" s="20">
        <f t="shared" si="0"/>
        <v>23400</v>
      </c>
      <c r="G16" s="7"/>
    </row>
    <row r="17" spans="1:7" s="6" customFormat="1" ht="85.5">
      <c r="A17" s="13">
        <v>28</v>
      </c>
      <c r="B17" s="30" t="s">
        <v>37</v>
      </c>
      <c r="C17" s="11" t="s">
        <v>36</v>
      </c>
      <c r="D17" s="10">
        <v>4</v>
      </c>
      <c r="E17" s="15">
        <v>32200</v>
      </c>
      <c r="F17" s="20">
        <f>D17*E17</f>
        <v>128800</v>
      </c>
      <c r="G17" s="7"/>
    </row>
    <row r="18" spans="1:7" s="6" customFormat="1">
      <c r="A18" s="13"/>
      <c r="B18" s="16" t="s">
        <v>35</v>
      </c>
      <c r="C18" s="11"/>
      <c r="D18" s="10"/>
      <c r="E18" s="18"/>
      <c r="F18" s="31">
        <f>SUM(F13:F17)</f>
        <v>229750</v>
      </c>
      <c r="G18" s="7"/>
    </row>
    <row r="19" spans="1:7" s="6" customFormat="1">
      <c r="A19" s="13"/>
      <c r="B19" s="30"/>
      <c r="C19" s="11"/>
      <c r="D19" s="10"/>
      <c r="E19" s="15"/>
      <c r="F19" s="14"/>
      <c r="G19" s="7"/>
    </row>
    <row r="20" spans="1:7" s="6" customFormat="1">
      <c r="A20" s="27" t="s">
        <v>34</v>
      </c>
      <c r="B20" s="29" t="s">
        <v>33</v>
      </c>
      <c r="C20" s="11"/>
      <c r="D20" s="10"/>
      <c r="E20" s="15"/>
      <c r="F20" s="14"/>
      <c r="G20" s="7"/>
    </row>
    <row r="21" spans="1:7" s="6" customFormat="1">
      <c r="A21" s="27"/>
      <c r="B21" s="29"/>
      <c r="C21" s="11"/>
      <c r="D21" s="10"/>
      <c r="E21" s="15"/>
      <c r="F21" s="14"/>
      <c r="G21" s="7"/>
    </row>
    <row r="22" spans="1:7" s="6" customFormat="1" ht="71.25">
      <c r="A22" s="13">
        <v>30</v>
      </c>
      <c r="B22" s="19" t="s">
        <v>32</v>
      </c>
      <c r="C22" s="11"/>
      <c r="D22" s="10"/>
      <c r="E22" s="15"/>
      <c r="F22" s="14"/>
      <c r="G22" s="7"/>
    </row>
    <row r="23" spans="1:7" s="6" customFormat="1">
      <c r="A23" s="27"/>
      <c r="B23" s="29"/>
      <c r="C23" s="11"/>
      <c r="D23" s="10"/>
      <c r="E23" s="15"/>
      <c r="F23" s="14"/>
      <c r="G23" s="7"/>
    </row>
    <row r="24" spans="1:7" s="6" customFormat="1">
      <c r="A24" s="27"/>
      <c r="B24" s="29" t="s">
        <v>31</v>
      </c>
      <c r="C24" s="11"/>
      <c r="D24" s="10"/>
      <c r="E24" s="15"/>
      <c r="F24" s="14"/>
      <c r="G24" s="7"/>
    </row>
    <row r="25" spans="1:7" s="6" customFormat="1">
      <c r="A25" s="27"/>
      <c r="B25" s="12" t="s">
        <v>24</v>
      </c>
      <c r="C25" s="10" t="s">
        <v>1</v>
      </c>
      <c r="D25" s="25">
        <v>150</v>
      </c>
      <c r="E25" s="22">
        <v>485</v>
      </c>
      <c r="F25" s="20">
        <f t="shared" ref="F25:F31" si="1">D25*E25</f>
        <v>72750</v>
      </c>
      <c r="G25" s="7"/>
    </row>
    <row r="26" spans="1:7" s="6" customFormat="1">
      <c r="A26" s="27"/>
      <c r="B26" s="12" t="s">
        <v>23</v>
      </c>
      <c r="C26" s="10" t="s">
        <v>1</v>
      </c>
      <c r="D26" s="25">
        <v>80</v>
      </c>
      <c r="E26" s="22">
        <v>570</v>
      </c>
      <c r="F26" s="20">
        <f t="shared" si="1"/>
        <v>45600</v>
      </c>
      <c r="G26" s="7"/>
    </row>
    <row r="27" spans="1:7" s="6" customFormat="1">
      <c r="A27" s="27"/>
      <c r="B27" s="12" t="s">
        <v>22</v>
      </c>
      <c r="C27" s="10" t="s">
        <v>1</v>
      </c>
      <c r="D27" s="25">
        <v>35</v>
      </c>
      <c r="E27" s="22">
        <v>710</v>
      </c>
      <c r="F27" s="20">
        <f t="shared" si="1"/>
        <v>24850</v>
      </c>
      <c r="G27" s="7"/>
    </row>
    <row r="28" spans="1:7" s="6" customFormat="1">
      <c r="A28" s="27"/>
      <c r="B28" s="12" t="s">
        <v>30</v>
      </c>
      <c r="C28" s="10" t="s">
        <v>1</v>
      </c>
      <c r="D28" s="25">
        <v>35</v>
      </c>
      <c r="E28" s="22">
        <v>880</v>
      </c>
      <c r="F28" s="20">
        <f t="shared" si="1"/>
        <v>30800</v>
      </c>
      <c r="G28" s="7"/>
    </row>
    <row r="29" spans="1:7" s="6" customFormat="1">
      <c r="A29" s="27"/>
      <c r="B29" s="12" t="s">
        <v>29</v>
      </c>
      <c r="C29" s="10" t="s">
        <v>1</v>
      </c>
      <c r="D29" s="25">
        <v>21</v>
      </c>
      <c r="E29" s="22">
        <v>975</v>
      </c>
      <c r="F29" s="20">
        <f t="shared" si="1"/>
        <v>20475</v>
      </c>
      <c r="G29" s="7"/>
    </row>
    <row r="30" spans="1:7" s="6" customFormat="1">
      <c r="A30" s="27"/>
      <c r="B30" s="12" t="s">
        <v>28</v>
      </c>
      <c r="C30" s="10" t="s">
        <v>1</v>
      </c>
      <c r="D30" s="25">
        <v>19</v>
      </c>
      <c r="E30" s="22">
        <v>1130</v>
      </c>
      <c r="F30" s="20">
        <f t="shared" si="1"/>
        <v>21470</v>
      </c>
      <c r="G30" s="7"/>
    </row>
    <row r="31" spans="1:7" s="6" customFormat="1">
      <c r="A31" s="27"/>
      <c r="B31" s="12" t="s">
        <v>27</v>
      </c>
      <c r="C31" s="10" t="s">
        <v>1</v>
      </c>
      <c r="D31" s="25">
        <v>15</v>
      </c>
      <c r="E31" s="22">
        <v>1260</v>
      </c>
      <c r="F31" s="20">
        <f t="shared" si="1"/>
        <v>18900</v>
      </c>
      <c r="G31" s="7"/>
    </row>
    <row r="32" spans="1:7" s="6" customFormat="1">
      <c r="A32" s="27"/>
      <c r="B32" s="12"/>
      <c r="C32" s="11"/>
      <c r="D32" s="10"/>
      <c r="E32" s="15"/>
      <c r="F32" s="14"/>
      <c r="G32" s="7"/>
    </row>
    <row r="33" spans="1:7" s="6" customFormat="1" ht="99.75">
      <c r="A33" s="13">
        <v>31</v>
      </c>
      <c r="B33" s="19" t="s">
        <v>26</v>
      </c>
      <c r="C33" s="11"/>
      <c r="D33" s="10"/>
      <c r="E33" s="15"/>
      <c r="F33" s="14"/>
      <c r="G33" s="7"/>
    </row>
    <row r="34" spans="1:7" s="6" customFormat="1" ht="171">
      <c r="A34" s="13"/>
      <c r="B34" s="19" t="s">
        <v>25</v>
      </c>
      <c r="C34" s="11"/>
      <c r="D34" s="10"/>
      <c r="E34" s="15"/>
      <c r="F34" s="14"/>
      <c r="G34" s="7"/>
    </row>
    <row r="35" spans="1:7" s="6" customFormat="1">
      <c r="A35" s="13"/>
      <c r="B35" s="24"/>
      <c r="C35" s="11"/>
      <c r="D35" s="10"/>
      <c r="E35" s="15"/>
      <c r="F35" s="14"/>
      <c r="G35" s="7"/>
    </row>
    <row r="36" spans="1:7" s="6" customFormat="1">
      <c r="A36" s="13"/>
      <c r="B36" s="12" t="s">
        <v>24</v>
      </c>
      <c r="C36" s="10" t="s">
        <v>1</v>
      </c>
      <c r="D36" s="25">
        <v>250</v>
      </c>
      <c r="E36" s="22">
        <v>545</v>
      </c>
      <c r="F36" s="20">
        <f>D36*E36</f>
        <v>136250</v>
      </c>
      <c r="G36" s="7"/>
    </row>
    <row r="37" spans="1:7" s="6" customFormat="1">
      <c r="A37" s="13"/>
      <c r="B37" s="12" t="s">
        <v>23</v>
      </c>
      <c r="C37" s="10" t="s">
        <v>1</v>
      </c>
      <c r="D37" s="25">
        <v>20</v>
      </c>
      <c r="E37" s="22">
        <v>588</v>
      </c>
      <c r="F37" s="20">
        <f>D37*E37</f>
        <v>11760</v>
      </c>
      <c r="G37" s="7"/>
    </row>
    <row r="38" spans="1:7" s="6" customFormat="1">
      <c r="A38" s="13"/>
      <c r="B38" s="12" t="s">
        <v>22</v>
      </c>
      <c r="C38" s="10" t="s">
        <v>1</v>
      </c>
      <c r="D38" s="25">
        <v>15</v>
      </c>
      <c r="E38" s="22">
        <v>755</v>
      </c>
      <c r="F38" s="20">
        <f>D38*E38</f>
        <v>11325</v>
      </c>
      <c r="G38" s="7"/>
    </row>
    <row r="39" spans="1:7" s="6" customFormat="1">
      <c r="A39" s="13"/>
      <c r="B39" s="12"/>
      <c r="C39" s="10"/>
      <c r="D39" s="10"/>
      <c r="E39" s="15"/>
      <c r="F39" s="14"/>
      <c r="G39" s="7"/>
    </row>
    <row r="40" spans="1:7" s="6" customFormat="1" ht="42.75">
      <c r="A40" s="13">
        <v>32</v>
      </c>
      <c r="B40" s="19" t="s">
        <v>21</v>
      </c>
      <c r="C40" s="11"/>
      <c r="D40" s="10"/>
      <c r="E40" s="15"/>
      <c r="F40" s="14"/>
      <c r="G40" s="7"/>
    </row>
    <row r="41" spans="1:7" s="6" customFormat="1">
      <c r="A41" s="13"/>
      <c r="B41" s="12" t="s">
        <v>20</v>
      </c>
      <c r="C41" s="11" t="s">
        <v>6</v>
      </c>
      <c r="D41" s="10">
        <v>1</v>
      </c>
      <c r="E41" s="22">
        <v>5790</v>
      </c>
      <c r="F41" s="20">
        <f>D41*E41</f>
        <v>5790</v>
      </c>
      <c r="G41" s="7"/>
    </row>
    <row r="42" spans="1:7" s="6" customFormat="1">
      <c r="A42" s="13"/>
      <c r="B42" s="12"/>
      <c r="C42" s="11"/>
      <c r="D42" s="10"/>
      <c r="E42" s="15"/>
      <c r="F42" s="14"/>
      <c r="G42" s="7"/>
    </row>
    <row r="43" spans="1:7" s="6" customFormat="1" ht="85.5">
      <c r="A43" s="13">
        <v>34</v>
      </c>
      <c r="B43" s="19" t="s">
        <v>19</v>
      </c>
      <c r="C43" s="11"/>
      <c r="D43" s="10"/>
      <c r="E43" s="15"/>
      <c r="F43" s="14"/>
      <c r="G43" s="7"/>
    </row>
    <row r="44" spans="1:7" s="6" customFormat="1">
      <c r="A44" s="13"/>
      <c r="B44" s="12"/>
      <c r="C44" s="11"/>
      <c r="D44" s="10"/>
      <c r="E44" s="15"/>
      <c r="F44" s="14"/>
      <c r="G44" s="7"/>
    </row>
    <row r="45" spans="1:7" s="6" customFormat="1">
      <c r="A45" s="13"/>
      <c r="B45" s="12" t="s">
        <v>18</v>
      </c>
      <c r="C45" s="10" t="s">
        <v>1</v>
      </c>
      <c r="D45" s="25">
        <v>45</v>
      </c>
      <c r="E45" s="21">
        <v>825</v>
      </c>
      <c r="F45" s="20">
        <f>D45*E45</f>
        <v>37125</v>
      </c>
      <c r="G45" s="7"/>
    </row>
    <row r="46" spans="1:7" s="6" customFormat="1">
      <c r="A46" s="13"/>
      <c r="B46" s="12" t="s">
        <v>17</v>
      </c>
      <c r="C46" s="10" t="s">
        <v>1</v>
      </c>
      <c r="D46" s="25">
        <v>5</v>
      </c>
      <c r="E46" s="21">
        <v>1215</v>
      </c>
      <c r="F46" s="20">
        <f>D46*E46</f>
        <v>6075</v>
      </c>
      <c r="G46" s="7"/>
    </row>
    <row r="47" spans="1:7" s="6" customFormat="1">
      <c r="A47" s="13"/>
      <c r="B47" s="12"/>
      <c r="C47" s="10"/>
      <c r="D47" s="28"/>
      <c r="E47" s="15"/>
      <c r="F47" s="14"/>
      <c r="G47" s="7"/>
    </row>
    <row r="48" spans="1:7" s="6" customFormat="1">
      <c r="A48" s="13"/>
      <c r="B48" s="16" t="s">
        <v>16</v>
      </c>
      <c r="C48" s="10"/>
      <c r="D48" s="28"/>
      <c r="E48" s="18"/>
      <c r="F48" s="17">
        <f>SUM(F22:F47)</f>
        <v>443170</v>
      </c>
      <c r="G48" s="7"/>
    </row>
    <row r="49" spans="1:7" s="6" customFormat="1">
      <c r="A49" s="27" t="s">
        <v>15</v>
      </c>
      <c r="B49" s="26" t="s">
        <v>14</v>
      </c>
      <c r="C49" s="11"/>
      <c r="D49" s="10"/>
      <c r="E49" s="15"/>
      <c r="F49" s="14"/>
      <c r="G49" s="7"/>
    </row>
    <row r="50" spans="1:7" s="6" customFormat="1" ht="142.5">
      <c r="A50" s="13">
        <v>35</v>
      </c>
      <c r="B50" s="19" t="s">
        <v>13</v>
      </c>
      <c r="C50" s="11"/>
      <c r="D50" s="10"/>
      <c r="E50" s="15"/>
      <c r="F50" s="14"/>
      <c r="G50" s="7"/>
    </row>
    <row r="51" spans="1:7" s="6" customFormat="1" ht="71.25">
      <c r="A51" s="13"/>
      <c r="B51" s="19" t="s">
        <v>12</v>
      </c>
      <c r="C51" s="11"/>
      <c r="D51" s="10"/>
      <c r="E51" s="15"/>
      <c r="F51" s="14"/>
      <c r="G51" s="7"/>
    </row>
    <row r="52" spans="1:7" s="6" customFormat="1">
      <c r="A52" s="13"/>
      <c r="B52" s="12"/>
      <c r="C52" s="11"/>
      <c r="D52" s="10"/>
      <c r="E52" s="15"/>
      <c r="F52" s="14"/>
      <c r="G52" s="7"/>
    </row>
    <row r="53" spans="1:7" s="6" customFormat="1">
      <c r="A53" s="13"/>
      <c r="B53" s="12" t="s">
        <v>4</v>
      </c>
      <c r="C53" s="11" t="s">
        <v>1</v>
      </c>
      <c r="D53" s="25">
        <v>55</v>
      </c>
      <c r="E53" s="22">
        <v>1098</v>
      </c>
      <c r="F53" s="20">
        <f>D53*E53</f>
        <v>60390</v>
      </c>
      <c r="G53" s="7"/>
    </row>
    <row r="54" spans="1:7" s="6" customFormat="1">
      <c r="A54" s="13"/>
      <c r="B54" s="12" t="s">
        <v>11</v>
      </c>
      <c r="C54" s="11" t="s">
        <v>1</v>
      </c>
      <c r="D54" s="25">
        <v>60</v>
      </c>
      <c r="E54" s="22">
        <v>965</v>
      </c>
      <c r="F54" s="20">
        <f>D54*E54</f>
        <v>57900</v>
      </c>
      <c r="G54" s="7"/>
    </row>
    <row r="55" spans="1:7" s="6" customFormat="1">
      <c r="A55" s="13"/>
      <c r="B55" s="12" t="s">
        <v>10</v>
      </c>
      <c r="C55" s="11" t="s">
        <v>1</v>
      </c>
      <c r="D55" s="25">
        <v>4</v>
      </c>
      <c r="E55" s="22">
        <v>800</v>
      </c>
      <c r="F55" s="20">
        <f>D55*E55</f>
        <v>3200</v>
      </c>
      <c r="G55" s="7"/>
    </row>
    <row r="56" spans="1:7" s="6" customFormat="1">
      <c r="A56" s="13"/>
      <c r="B56" s="12" t="s">
        <v>9</v>
      </c>
      <c r="C56" s="11" t="s">
        <v>1</v>
      </c>
      <c r="D56" s="25">
        <v>80</v>
      </c>
      <c r="E56" s="22">
        <v>671</v>
      </c>
      <c r="F56" s="20">
        <f>D56*E56</f>
        <v>53680</v>
      </c>
      <c r="G56" s="7"/>
    </row>
    <row r="57" spans="1:7" s="6" customFormat="1">
      <c r="A57" s="13"/>
      <c r="B57" s="12"/>
      <c r="C57" s="11"/>
      <c r="D57" s="10"/>
      <c r="E57" s="15"/>
      <c r="F57" s="14"/>
      <c r="G57" s="7"/>
    </row>
    <row r="58" spans="1:7" s="6" customFormat="1" ht="85.5">
      <c r="A58" s="13">
        <v>37</v>
      </c>
      <c r="B58" s="19" t="s">
        <v>8</v>
      </c>
      <c r="C58" s="11"/>
      <c r="D58" s="10"/>
      <c r="E58" s="15"/>
      <c r="F58" s="14"/>
      <c r="G58" s="7"/>
    </row>
    <row r="59" spans="1:7" s="6" customFormat="1">
      <c r="A59" s="13"/>
      <c r="B59" s="24"/>
      <c r="C59" s="11"/>
      <c r="D59" s="10"/>
      <c r="E59" s="15"/>
      <c r="F59" s="14"/>
      <c r="G59" s="7"/>
    </row>
    <row r="60" spans="1:7" s="6" customFormat="1">
      <c r="A60" s="13"/>
      <c r="B60" s="12" t="s">
        <v>7</v>
      </c>
      <c r="C60" s="11" t="s">
        <v>6</v>
      </c>
      <c r="D60" s="10">
        <v>25</v>
      </c>
      <c r="E60" s="22">
        <v>800</v>
      </c>
      <c r="F60" s="20">
        <f>D60*E60</f>
        <v>20000</v>
      </c>
      <c r="G60" s="7"/>
    </row>
    <row r="61" spans="1:7" s="6" customFormat="1">
      <c r="A61" s="13"/>
      <c r="B61" s="23"/>
      <c r="C61" s="11"/>
      <c r="D61" s="11"/>
      <c r="E61" s="15"/>
      <c r="F61" s="14"/>
      <c r="G61" s="7"/>
    </row>
    <row r="62" spans="1:7" s="6" customFormat="1" ht="85.5">
      <c r="A62" s="13">
        <v>40</v>
      </c>
      <c r="B62" s="19" t="s">
        <v>5</v>
      </c>
      <c r="C62" s="11"/>
      <c r="D62" s="10"/>
      <c r="E62" s="15"/>
      <c r="F62" s="20"/>
      <c r="G62" s="7"/>
    </row>
    <row r="63" spans="1:7" s="6" customFormat="1">
      <c r="A63" s="13">
        <v>40.1</v>
      </c>
      <c r="B63" s="19" t="s">
        <v>4</v>
      </c>
      <c r="C63" s="11" t="s">
        <v>1</v>
      </c>
      <c r="D63" s="10">
        <v>25</v>
      </c>
      <c r="E63" s="22">
        <v>1050</v>
      </c>
      <c r="F63" s="20">
        <f>D63*E63</f>
        <v>26250</v>
      </c>
      <c r="G63" s="7"/>
    </row>
    <row r="64" spans="1:7" s="6" customFormat="1">
      <c r="A64" s="13"/>
      <c r="B64" s="19"/>
      <c r="C64" s="11"/>
      <c r="D64" s="10"/>
      <c r="E64" s="15"/>
      <c r="F64" s="20"/>
      <c r="G64" s="7"/>
    </row>
    <row r="65" spans="1:7" s="6" customFormat="1" ht="42.75">
      <c r="A65" s="13">
        <v>41</v>
      </c>
      <c r="B65" s="19" t="s">
        <v>3</v>
      </c>
      <c r="C65" s="11"/>
      <c r="D65" s="10"/>
      <c r="E65" s="15"/>
      <c r="F65" s="20"/>
      <c r="G65" s="7"/>
    </row>
    <row r="66" spans="1:7" s="6" customFormat="1">
      <c r="A66" s="13">
        <v>41.1</v>
      </c>
      <c r="B66" s="19" t="s">
        <v>2</v>
      </c>
      <c r="C66" s="11" t="s">
        <v>1</v>
      </c>
      <c r="D66" s="10">
        <v>25</v>
      </c>
      <c r="E66" s="22">
        <v>500</v>
      </c>
      <c r="F66" s="20">
        <f>D66*E66</f>
        <v>12500</v>
      </c>
      <c r="G66" s="7"/>
    </row>
    <row r="67" spans="1:7" s="6" customFormat="1">
      <c r="A67" s="13"/>
      <c r="B67" s="19"/>
      <c r="C67" s="11"/>
      <c r="D67" s="10"/>
      <c r="E67" s="15"/>
      <c r="F67" s="14"/>
      <c r="G67" s="7"/>
    </row>
    <row r="68" spans="1:7" s="6" customFormat="1">
      <c r="A68" s="13"/>
      <c r="B68" s="19"/>
      <c r="C68" s="11"/>
      <c r="D68" s="10"/>
      <c r="E68" s="18"/>
      <c r="F68" s="17">
        <f>SUM(F51:F67)</f>
        <v>233920</v>
      </c>
      <c r="G68" s="7"/>
    </row>
    <row r="69" spans="1:7" s="6" customFormat="1">
      <c r="A69" s="13"/>
      <c r="B69" s="16" t="s">
        <v>0</v>
      </c>
      <c r="C69" s="11"/>
      <c r="D69" s="10"/>
      <c r="E69" s="15"/>
      <c r="F69" s="14"/>
      <c r="G69" s="7"/>
    </row>
    <row r="70" spans="1:7" s="6" customFormat="1">
      <c r="A70" s="13"/>
      <c r="B70" s="12"/>
      <c r="C70" s="11"/>
      <c r="D70" s="10"/>
      <c r="E70" s="9"/>
      <c r="F70" s="8"/>
      <c r="G70" s="7"/>
    </row>
    <row r="134" spans="6:6">
      <c r="F134" s="5"/>
    </row>
  </sheetData>
  <mergeCells count="1">
    <mergeCell ref="C1:F2"/>
  </mergeCells>
  <conditionalFormatting sqref="D4:D70">
    <cfRule type="cellIs" dxfId="0" priority="1"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3D7BA677-E818-4CFA-8415-C4B7EF0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4EFD0-DD9F-4329-AC70-0DAFF9D8C013}">
  <ds:schemaRefs>
    <ds:schemaRef ds:uri="http://schemas.microsoft.com/sharepoint/v3/contenttype/forms"/>
  </ds:schemaRefs>
</ds:datastoreItem>
</file>

<file path=customXml/itemProps3.xml><?xml version="1.0" encoding="utf-8"?>
<ds:datastoreItem xmlns:ds="http://schemas.openxmlformats.org/officeDocument/2006/customXml" ds:itemID="{E126D1BB-CCA2-46E7-8E79-D062D440B903}">
  <ds:schemaRefs>
    <ds:schemaRef ds:uri="http://schemas.openxmlformats.org/package/2006/metadata/core-properties"/>
    <ds:schemaRef ds:uri="047beb7f-918b-4a93-a74e-e2e8d62f8194"/>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5f27ad8b-8acf-4af6-8719-9d4dee975e46"/>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MEP</vt:lpstr>
      <vt:lpstr>MEP!Print_Area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2024-03-01T10:15:20Z</dcterms:created>
  <dcterms:modified xsi:type="dcterms:W3CDTF">2024-03-02T04:47:20Z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