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Ahmedabad T1\Adani (CIP) Lounge\CIVIL &amp; INTERIOR DOCKET\BOQ\"/>
    </mc:Choice>
  </mc:AlternateContent>
  <bookViews>
    <workbookView xWindow="0" yWindow="0" windowWidth="20490" windowHeight="6795"/>
  </bookViews>
  <sheets>
    <sheet name="MEP" sheetId="1" r:id="rId1"/>
  </sheets>
  <externalReferences>
    <externalReference r:id="rId2"/>
  </externalReferences>
  <definedNames>
    <definedName name="_xlnm.Print_Area" localSheetId="0">MEP!$A$1:$F$70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 l="1"/>
  <c r="F13" i="1"/>
  <c r="F14" i="1"/>
  <c r="F15" i="1"/>
  <c r="F16" i="1"/>
  <c r="F17" i="1"/>
  <c r="F25" i="1"/>
  <c r="F26" i="1"/>
  <c r="F27" i="1"/>
  <c r="F28" i="1"/>
  <c r="F29" i="1"/>
  <c r="F30" i="1"/>
  <c r="F31" i="1"/>
  <c r="F36" i="1"/>
  <c r="F37" i="1"/>
  <c r="F38" i="1"/>
  <c r="F41" i="1"/>
  <c r="F45" i="1"/>
  <c r="F46" i="1"/>
  <c r="F53" i="1"/>
  <c r="F54" i="1"/>
  <c r="F55" i="1"/>
  <c r="F56" i="1"/>
  <c r="F60" i="1"/>
  <c r="F63" i="1"/>
  <c r="F66" i="1"/>
  <c r="F18" i="1" l="1"/>
  <c r="F68" i="1"/>
  <c r="F48" i="1"/>
</calcChain>
</file>

<file path=xl/sharedStrings.xml><?xml version="1.0" encoding="utf-8"?>
<sst xmlns="http://schemas.openxmlformats.org/spreadsheetml/2006/main" count="91" uniqueCount="65">
  <si>
    <t>TOTAL SUB-HEAD III carried over to Summary</t>
  </si>
  <si>
    <t>RM</t>
  </si>
  <si>
    <t xml:space="preserve">110 mm diameter                </t>
  </si>
  <si>
    <t>Providing and laying cement concrete 1:5:10 (1 cement : 5 coarse sand : 10 graded stone aggregate 40 mm nominal size) all-round sewerage pipes including bed concrete as per standard design :</t>
  </si>
  <si>
    <t>110 mm dia</t>
  </si>
  <si>
    <t>Providing, jointing, testing and fixing UPVC Soil, Waste &amp; Vent system conforming to IS : 13592 and UPVC fittings (moulded as well as fabricated) like bends, tees, Y-tees, crosses, boss connections, access pieces, saddle pieces, cleanouts, adaptors for connections to other materials, plugs, reducers, cowls, offset and other specials. Jointing shall be done with pushfit EPDM ring jointing technique in general. Solvent cement joints may be provided for fittings and specials which are not manufactured with pushfit rubber joints.</t>
  </si>
  <si>
    <t>Nos.</t>
  </si>
  <si>
    <t>110 mm inlet and 75 mm outlet.</t>
  </si>
  <si>
    <t>Providing and fixing of UPVC Floor Traps formed out of bore 'P' trap with 50 mm water seal, setting in 1:2:4 mix cement concrete block or clamping to the wall or suspending with the ceiling including cutting and making good the walls and floors wherever required, With Heavy class SS grating with Cockroach proof SS strainer of approved design including setting in floor with cement motor to match with floor finish as per architect requirement suitable for waster F.D. &amp; F.T.</t>
  </si>
  <si>
    <t>40 mm dia</t>
  </si>
  <si>
    <t>50 mm dia</t>
  </si>
  <si>
    <t>75 mm dia</t>
  </si>
  <si>
    <t xml:space="preserve">Providing GI pipe sleeves of suitable higher size wherever pipes crossing a fire rated wall / floor slab and sealing of space around pipe and pipe sleeve with glass wool in between and fire proof sealent at either end to the satisfaction of the Project Manager / Consultants and making good the same after pipes have been duly laid and testing complete. </t>
  </si>
  <si>
    <t>Providing, Supply, installation,testing and commissioning of UPVC Soil, Waste &amp; Vent system conforming to IS : 13592 - Type B and UPVC fittings (moulded as well as fabricated) like bends, tees, Y-tees, crosses, boss connections, access pieces, saddle pieces, cleanouts, adaptors for connections to other materials, plugs, reducers, cowls, offSet and other specials. Jointing shall be done with pushfit EPDM ring jointing technique in general. Solvent cement joints may be provided for fittings and specials which are not manufactured with pushfit rubber joints. Pipes may be laid / fixed in sunken floors, under slung from ceiling. The pipes laid in sunken floor shall be encased with 75 mm thick cement concrete (1:2:4) all around. The installation shall be complete in all respects including cutting chases / holes in walls, slabs and making good the same as per specifications.</t>
  </si>
  <si>
    <t>SUB-HEAD III- DRAINAGE</t>
  </si>
  <si>
    <t>C</t>
  </si>
  <si>
    <t>TOTAL SUB-HEAD II carried over to Summary</t>
  </si>
  <si>
    <t>25 mm thick mineral wool insulation (20 mm dia)</t>
  </si>
  <si>
    <t>25 mm thick mineral wool insulation (15 mm dia)</t>
  </si>
  <si>
    <t xml:space="preserve">Supplying, laying/ fixing, testing and commissioning of following thickness resin bonded fiber glass pipe section insulation having density 80 kg/cum or mineral wool (non combustible) having density of 144 Kg/ cu m duly covered with a layer of 120 gm/sqm polythene sheet (vapour barrier) on existing pipe and finally applying 0.63mm aluminium sheet cladding complete with type3 , grade 1 roofing feltstrip(as per IS:1322 as amended up to date ) at joints etc. as per specifications and as required. </t>
  </si>
  <si>
    <t>32 mm dia</t>
  </si>
  <si>
    <t>Providing  &amp;  fixing  full way lever operated forged brass ball valve of brass body with forged brass hard chromeplated steel ball tested to a pressure not less than 15 Kg / sqcm with threaded / flanged joints complete with nuts, bolts, gaskets, washers etc.</t>
  </si>
  <si>
    <t xml:space="preserve">25 mm dia </t>
  </si>
  <si>
    <t xml:space="preserve">20 mm dia </t>
  </si>
  <si>
    <t xml:space="preserve">15 mm dia </t>
  </si>
  <si>
    <t>Cost shall be inclusive of (a)Making maximum of 7.5 x 7.5 cm chasing in wall and floors for the pipe, making good the same by using 1:1 cement mortar over the wire mesh  and providing protection to embedded pipes and fittings (in wall chase) by wrapping two layers of 400 micron polythene sheet including proper overlaps on joints complete as required or (b) Fixing/supporting the pipes (&amp; fittings) at wall/ceiling level supported by galvanized clamps, hangers etc, as per specification. Exposed pipes to be painted of legends with direction arrow. GI pipe sleeves suitable higher size shall be provided wherever the pipes are crossing the fire rated walls / floors slab and sealing the sleeves with glass wool in between and fire sealant compound at either end all as per  Project Manager's / Consultant requirement.  All termination points for installation of faucets shall have brass termination fittings.  Installation shall be to as per Technical Manual of manufacturer of pipes &amp; fittings.</t>
  </si>
  <si>
    <t xml:space="preserve">Providing and fixing CPVC (Chlorinated Poly Vinyl Chloride) water supply pipes with pipe as per CTS SDR 11 (operating pressure - 7 Bar @ 82 Deg C and 28 Bar @ 23 Deg C)for pipes from 1/2 Inch to 2 Inch. Schedule 40 Pipe to be used from 2-1/2 Inch to 6 Inch. Pipes shall be joined using solvent welded CPVC fittings i.e. Tees, Elbows, Couplers, Unions, Reducers, brushings etc. including transition fittings (connection between CPVC &amp; metal pipe/GI) i.e. Brass Adaptors (both Male &amp; Female threaded) conforming to ASTM D-2846. ASTM F441 with only CPVC solvent cement conforming to ASTM F-493. </t>
  </si>
  <si>
    <t xml:space="preserve">65 mm dia </t>
  </si>
  <si>
    <t xml:space="preserve">50 mm dia </t>
  </si>
  <si>
    <t xml:space="preserve">40 mm dia </t>
  </si>
  <si>
    <t xml:space="preserve">32 mm dia </t>
  </si>
  <si>
    <t>Internal work - Exposed on wall</t>
  </si>
  <si>
    <t>Providing and fixing Chlorinated Polyvinyl Chloride (CPVC) pipes, having thermal stability for hot &amp; cold water supply, including all CPVC plain &amp; brass threaded fittings, including fixing the pipe with clamps at 1.00 m spacing. This includes jointing of pipes &amp; fittings with one step CPVC solvent cement and testing of joints complete as per direction of Engineer in Charge.</t>
  </si>
  <si>
    <t>SUB HEAD II-WATER SUPPLY</t>
  </si>
  <si>
    <t>B</t>
  </si>
  <si>
    <t>TOTAL SUB-HEAD I carried over to Summary</t>
  </si>
  <si>
    <t>No.</t>
  </si>
  <si>
    <t>Providing, Supply, installation, testing and commisning of Grease Separator having grease storage capacity of 40 litre and total liquid holding capacity of 130 litre , all as per standard design and including making connections with sink. 
Material  : Fabricated with 2 mm
               thick SS 304 grade stainless 
               steel sheet</t>
  </si>
  <si>
    <t>Providing and fixing CP Brass 32mm size Bottle Trap of approved quality &amp; make and as per the direction of Engineer-in-charge.</t>
  </si>
  <si>
    <t>Providing, Supply, installation, testing and commisning of  C.P. brass angle valve with C.P. wall flange, Nut and Washer etc. complete as required for 15 mm &amp; 20 mm dia</t>
  </si>
  <si>
    <r>
      <rPr>
        <sz val="9"/>
        <color theme="1"/>
        <rFont val="Century Gothic"/>
        <charset val="134"/>
      </rPr>
      <t xml:space="preserve">Providing, Supply, installation, testing and commisning of  15 mm dia C.P. brass with </t>
    </r>
    <r>
      <rPr>
        <b/>
        <sz val="9"/>
        <color theme="1"/>
        <rFont val="Century Gothic"/>
        <charset val="134"/>
      </rPr>
      <t>dual lever  faucet</t>
    </r>
    <r>
      <rPr>
        <sz val="9"/>
        <color theme="1"/>
        <rFont val="Century Gothic"/>
        <charset val="134"/>
      </rPr>
      <t xml:space="preserve"> with C.P. wall flange of approved quality</t>
    </r>
  </si>
  <si>
    <r>
      <rPr>
        <sz val="9"/>
        <color theme="1"/>
        <rFont val="Century Gothic"/>
        <charset val="134"/>
      </rPr>
      <t xml:space="preserve">Providing, Supply, installation, testing and commissioning of Stainless steel sink  </t>
    </r>
    <r>
      <rPr>
        <b/>
        <sz val="9"/>
        <color theme="1"/>
        <rFont val="Century Gothic"/>
        <charset val="134"/>
      </rPr>
      <t>304 Grade SS, Matt Finish medium size (220X440X200)</t>
    </r>
    <r>
      <rPr>
        <sz val="9"/>
        <color theme="1"/>
        <rFont val="Century Gothic"/>
        <charset val="134"/>
      </rPr>
      <t xml:space="preserve"> supported by CI / MS Brackets duly painted, CP cast brass bottle trap with extension piece, rubber adaptor, CP copper connecting pipes, wall flange, union, CP brass chain, rubber plug, nuts, washers, waste connection complete &amp; making good the walls, floor wherever required.</t>
    </r>
  </si>
  <si>
    <t>All pressure pipe will be tested on 1.5 times of there working pressure</t>
  </si>
  <si>
    <t>e)</t>
  </si>
  <si>
    <t>Provision of extension piece for final connection of CP fitting shall be supplied and installed by the contractor accordingly (as required)</t>
  </si>
  <si>
    <t>d)</t>
  </si>
  <si>
    <t>Rates are inclusive of fixing/work for underslung plumbing system or embeded piping. Mostly, all the toilets in the residencial units have been designed for under slung piping.</t>
  </si>
  <si>
    <t>c)</t>
  </si>
  <si>
    <t>Rates are inclusive of fixing/ work at all the heights, depths and locations within the project premises.</t>
  </si>
  <si>
    <t>b)</t>
  </si>
  <si>
    <t xml:space="preserve">All Sanitary fixtures including bottle traps (from approved make list), shall be issued free of cost by the  "Employer". The contractor rates to include for supply all fixing/supporting  accessories like nuts, bolts, screws, hangers, rubber buffers, CI or MS brackets, anchor fastners, sealents, washers, adhesives, Flanges, plumber's tape, white cement, masking tape (if required for protection), which are required for the successful installation of the fixtures/fittings in a neat workman like manner. </t>
  </si>
  <si>
    <t>a)</t>
  </si>
  <si>
    <t>Note:</t>
  </si>
  <si>
    <t>SUB HEAD I-SANITARY FIXTURES AND FITTINGS</t>
  </si>
  <si>
    <t xml:space="preserve">A </t>
  </si>
  <si>
    <t xml:space="preserve">PLUMBING </t>
  </si>
  <si>
    <t>Part III</t>
  </si>
  <si>
    <t>Amount 
(INR)</t>
  </si>
  <si>
    <t>Rate 
(INR)</t>
  </si>
  <si>
    <t>QTY.</t>
  </si>
  <si>
    <t>UNIT</t>
  </si>
  <si>
    <t>ITEM DESCRIPTION</t>
  </si>
  <si>
    <t>S.NO</t>
  </si>
  <si>
    <t>October' 27, 2023</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</si>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</sst>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_ * #,##0_ ;_ * \-#,##0_ ;_ * &quot;-&quot;??_ ;_ @_ "/>
  </numFmts>
  <fonts count="8">
    <font>
      <sz val="10"/>
      <name val="Arial"/>
      <charset val="134"/>
    </font>
    <font>
      <sz val="10"/>
      <name val="Arial"/>
      <charset val="134"/>
    </font>
    <font>
      <sz val="9"/>
      <color theme="1"/>
      <name val="Century Gothic"/>
      <charset val="134"/>
    </font>
    <font>
      <sz val="9"/>
      <color rgb="FF000000"/>
      <name val="Century Gothic"/>
      <charset val="134"/>
    </font>
    <font>
      <b/>
      <sz val="9"/>
      <color theme="1"/>
      <name val="Century Gothic"/>
      <charset val="134"/>
    </font>
    <font>
      <b/>
      <sz val="9"/>
      <color rgb="FF000000"/>
      <name val="Century Gothic"/>
      <charset val="134"/>
    </font>
    <font>
      <b/>
      <sz val="9"/>
      <name val="Century Gothic"/>
      <charset val="134"/>
    </font>
    <font>
      <u/>
      <sz val="9"/>
      <color theme="1"/>
      <name val="Century Gothic"/>
      <charset val="134"/>
    </font>
  </fonts>
  <fills count="5">
    <fill>
      <patternFill patternType="none"/>
    </fill>
    <fill>
      <patternFill patternType="gray125"/>
    </fill>
    <fill>
      <patternFill patternType="solid">
        <fgColor theme="0"/>
        <bgColor indexed="64"/>
      </patternFill>
    </fill>
    <fill>
      <patternFill patternType="solid">
        <fgColor theme="3" tint="0.79982909634693444"/>
        <bgColor indexed="64"/>
      </patternFill>
    </fill>
    <fill>
      <patternFill patternType="solid">
        <fgColor theme="0" tint="-0.1498458815271462"/>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s>
  <cellStyleXfs count="6">
    <xf numFmtId="0" fontId="0" fillId="0" borderId="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cellStyleXfs>
  <cellXfs count="52">
    <xf numFmtId="0" fontId="0" fillId="0" borderId="0" xfId="0"/>
    <xf numFmtId="0" fontId="2" fillId="0" borderId="0" xfId="0" applyFont="1" applyAlignment="1" applyProtection="1">
      <alignment vertical="top"/>
      <protection locked="0"/>
    </xf>
    <xf numFmtId="164" fontId="2" fillId="0" borderId="0" xfId="1" applyFont="1" applyFill="1" applyAlignment="1" applyProtection="1">
      <alignment horizontal="center" vertical="top"/>
      <protection locked="0"/>
    </xf>
    <xf numFmtId="165" fontId="2" fillId="0" borderId="0" xfId="2" applyNumberFormat="1" applyFont="1" applyFill="1" applyAlignment="1" applyProtection="1">
      <alignment vertical="top"/>
      <protection locked="0"/>
    </xf>
    <xf numFmtId="0" fontId="2" fillId="0" borderId="0" xfId="0" applyFont="1" applyAlignment="1" applyProtection="1">
      <alignment horizontal="center" vertical="top"/>
      <protection locked="0"/>
    </xf>
    <xf numFmtId="165" fontId="2" fillId="0" borderId="0" xfId="2" applyNumberFormat="1" applyFont="1" applyFill="1" applyAlignment="1" applyProtection="1">
      <alignment horizontal="center" vertical="top"/>
      <protection locked="0"/>
    </xf>
    <xf numFmtId="0" fontId="2" fillId="0" borderId="0" xfId="0" applyFont="1" applyAlignment="1" applyProtection="1">
      <alignment horizontal="justify" vertical="top"/>
      <protection locked="0"/>
    </xf>
    <xf numFmtId="0" fontId="2" fillId="0" borderId="0" xfId="0" applyFont="1" applyAlignment="1">
      <alignment vertical="top"/>
    </xf>
    <xf numFmtId="0" fontId="2" fillId="2" borderId="1" xfId="0" applyFont="1" applyFill="1" applyBorder="1" applyAlignment="1">
      <alignment horizontal="center" vertical="center" wrapText="1"/>
    </xf>
    <xf numFmtId="43" fontId="2" fillId="2" borderId="1" xfId="2"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3" fillId="2" borderId="1" xfId="0" applyFont="1" applyFill="1" applyBorder="1" applyAlignment="1">
      <alignment horizontal="right" vertical="center" wrapText="1"/>
    </xf>
    <xf numFmtId="43" fontId="3" fillId="2" borderId="1" xfId="2" applyFont="1" applyFill="1" applyBorder="1" applyAlignment="1">
      <alignment horizontal="right" vertical="center" wrapText="1"/>
    </xf>
    <xf numFmtId="0" fontId="4" fillId="0" borderId="1" xfId="3" applyNumberFormat="1" applyFont="1" applyFill="1" applyBorder="1" applyAlignment="1">
      <alignment horizontal="left" vertical="top" wrapText="1"/>
    </xf>
    <xf numFmtId="43" fontId="5" fillId="2" borderId="1" xfId="2" applyFont="1" applyFill="1" applyBorder="1" applyAlignment="1">
      <alignment horizontal="right" vertical="center" wrapText="1"/>
    </xf>
    <xf numFmtId="0" fontId="6" fillId="2" borderId="1" xfId="4" applyFont="1" applyFill="1" applyBorder="1" applyAlignment="1">
      <alignment horizontal="center" vertical="center"/>
    </xf>
    <xf numFmtId="0" fontId="2" fillId="0" borderId="1" xfId="0" applyFont="1" applyBorder="1" applyAlignment="1">
      <alignment horizontal="justify" vertical="top" wrapText="1"/>
    </xf>
    <xf numFmtId="43" fontId="3" fillId="2" borderId="1" xfId="0" applyNumberFormat="1" applyFont="1" applyFill="1" applyBorder="1" applyAlignment="1">
      <alignment horizontal="right" vertical="center" wrapText="1"/>
    </xf>
    <xf numFmtId="43" fontId="3" fillId="0" borderId="1" xfId="2" applyFont="1" applyFill="1" applyBorder="1" applyAlignment="1">
      <alignment horizontal="right" vertical="top" wrapText="1"/>
    </xf>
    <xf numFmtId="43" fontId="3" fillId="2" borderId="1" xfId="2" applyFont="1" applyFill="1" applyBorder="1" applyAlignment="1">
      <alignment horizontal="right" vertical="top" wrapText="1"/>
    </xf>
    <xf numFmtId="0" fontId="2" fillId="0" borderId="1" xfId="0" applyFont="1" applyBorder="1" applyAlignment="1">
      <alignment vertical="top"/>
    </xf>
    <xf numFmtId="0" fontId="2" fillId="0" borderId="1" xfId="0" applyFont="1" applyBorder="1" applyAlignment="1">
      <alignment horizontal="left" vertical="top" wrapText="1"/>
    </xf>
    <xf numFmtId="1" fontId="2" fillId="0" borderId="1" xfId="0" applyNumberFormat="1"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horizontal="center" vertical="top" wrapText="1"/>
    </xf>
    <xf numFmtId="2" fontId="2" fillId="0" borderId="1" xfId="0" applyNumberFormat="1" applyFont="1" applyBorder="1" applyAlignment="1">
      <alignment horizontal="center" vertical="center" wrapText="1"/>
    </xf>
    <xf numFmtId="0" fontId="4" fillId="0" borderId="1" xfId="3" applyNumberFormat="1" applyFont="1" applyFill="1" applyBorder="1" applyAlignment="1">
      <alignment horizontal="justify" vertical="top" wrapText="1"/>
    </xf>
    <xf numFmtId="0" fontId="2" fillId="0" borderId="1" xfId="3" applyNumberFormat="1" applyFont="1" applyFill="1" applyBorder="1" applyAlignment="1">
      <alignment horizontal="justify" vertical="top" wrapText="1"/>
    </xf>
    <xf numFmtId="164" fontId="5" fillId="2" borderId="1" xfId="1" applyFont="1" applyFill="1" applyBorder="1" applyAlignment="1">
      <alignment horizontal="right" vertical="center" wrapText="1"/>
    </xf>
    <xf numFmtId="43" fontId="2" fillId="0" borderId="1" xfId="2" applyFont="1" applyFill="1" applyBorder="1" applyAlignment="1">
      <alignment vertical="center" wrapText="1"/>
    </xf>
    <xf numFmtId="0" fontId="7" fillId="0" borderId="1" xfId="0" applyFont="1" applyBorder="1" applyAlignment="1">
      <alignment vertical="top" wrapText="1"/>
    </xf>
    <xf numFmtId="0" fontId="4" fillId="0" borderId="1" xfId="0" applyFont="1" applyBorder="1" applyAlignment="1">
      <alignment horizontal="justify" vertical="top" wrapText="1"/>
    </xf>
    <xf numFmtId="0" fontId="4"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4" fillId="3" borderId="1" xfId="0" applyFont="1" applyFill="1" applyBorder="1" applyAlignment="1">
      <alignment vertical="top" wrapText="1"/>
    </xf>
    <xf numFmtId="0" fontId="4" fillId="3" borderId="1" xfId="0" applyFont="1" applyFill="1" applyBorder="1" applyAlignment="1">
      <alignment horizontal="center" vertical="top" wrapText="1"/>
    </xf>
    <xf numFmtId="0" fontId="4" fillId="0" borderId="1" xfId="4" applyFont="1" applyBorder="1" applyAlignment="1">
      <alignment horizontal="left" vertical="top"/>
    </xf>
    <xf numFmtId="0" fontId="4" fillId="0" borderId="0" xfId="0" applyFont="1" applyAlignment="1" applyProtection="1">
      <alignment vertical="top"/>
      <protection locked="0"/>
    </xf>
    <xf numFmtId="164" fontId="4" fillId="4" borderId="1" xfId="1" applyFont="1" applyFill="1" applyBorder="1" applyAlignment="1">
      <alignment horizontal="center" vertical="center" wrapText="1"/>
    </xf>
    <xf numFmtId="0" fontId="4" fillId="4" borderId="1" xfId="4" applyFont="1" applyFill="1" applyBorder="1" applyAlignment="1">
      <alignment horizontal="center" vertical="center" wrapText="1"/>
    </xf>
    <xf numFmtId="0" fontId="4" fillId="4" borderId="1" xfId="4" applyFont="1" applyFill="1" applyBorder="1" applyAlignment="1">
      <alignment horizontal="center" vertical="center"/>
    </xf>
    <xf numFmtId="14" fontId="4" fillId="0" borderId="1" xfId="4" applyNumberFormat="1" applyFont="1" applyBorder="1" applyAlignment="1">
      <alignment horizontal="left" vertical="top"/>
    </xf>
    <xf numFmtId="0" fontId="4" fillId="0" borderId="1" xfId="4" applyFont="1" applyBorder="1" applyAlignment="1">
      <alignment vertical="top"/>
    </xf>
    <xf numFmtId="0" fontId="4" fillId="0" borderId="7" xfId="4" applyFont="1" applyBorder="1" applyAlignment="1">
      <alignment horizontal="center" vertical="top"/>
    </xf>
    <xf numFmtId="0" fontId="4" fillId="0" borderId="6" xfId="4" applyFont="1" applyBorder="1" applyAlignment="1">
      <alignment horizontal="center" vertical="top"/>
    </xf>
    <xf numFmtId="0" fontId="4" fillId="0" borderId="5" xfId="4" applyFont="1" applyBorder="1" applyAlignment="1">
      <alignment horizontal="center" vertical="top"/>
    </xf>
    <xf numFmtId="0" fontId="4" fillId="0" borderId="4" xfId="4" applyFont="1" applyBorder="1" applyAlignment="1">
      <alignment horizontal="center" vertical="top"/>
    </xf>
    <xf numFmtId="0" fontId="4" fillId="0" borderId="3" xfId="4" applyFont="1" applyBorder="1" applyAlignment="1">
      <alignment horizontal="center" vertical="top"/>
    </xf>
    <xf numFmtId="0" fontId="4" fillId="0" borderId="2" xfId="4" applyFont="1" applyBorder="1" applyAlignment="1">
      <alignment horizontal="center" vertical="top"/>
    </xf>
  </cellXfs>
  <cellStyles count="6">
    <cellStyle name="Comma" xfId="1" builtinId="3"/>
    <cellStyle name="Comma 10" xfId="2"/>
    <cellStyle name="Comma 42" xfId="3"/>
    <cellStyle name="Normal" xfId="0" builtinId="0"/>
    <cellStyle name="Normal 10" xfId="5"/>
    <cellStyle name="Normal 2 2" xfId="4"/>
  </cellStyles>
  <dxfs count="1">
    <dxf>
      <font>
        <b/>
        <i val="0"/>
        <color rgb="FFC00000"/>
      </font>
      <numFmt numFmtId="166" formatCode="\R\O"/>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oneCellAnchor>
    <xdr:from>
      <xdr:col>3</xdr:col>
      <xdr:colOff>635945</xdr:colOff>
      <xdr:row>0</xdr:row>
      <xdr:rowOff>68142</xdr:rowOff>
    </xdr:from>
    <xdr:ext cx="1053534" cy="257072"/>
    <xdr:pic>
      <xdr:nvPicPr>
        <xdr:cNvPr id="2" name="LogoHide1" descr="Logo">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436170" y="68142"/>
          <a:ext cx="1053534" cy="257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upti%20Dalvi\OneDrive%20-%20Travel%20food%20Services\Documents\Ahmedabad%20T1\Adani%20(CIP)%20Lounge\AMD_VIP%20Lounge_T1%20Lounge%20work%20BOQ_07.01.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
      <sheetName val=" Summary"/>
      <sheetName val="Abstract-C&amp;I"/>
      <sheetName val="Take off_C&amp;I_Toilet &amp; Kitchen"/>
      <sheetName val="Take off_C&amp;I_Lounge"/>
      <sheetName val="LOM-C&amp;I"/>
      <sheetName val="HVAC"/>
      <sheetName val="FAS &amp; PA"/>
      <sheetName val="CCTV "/>
      <sheetName val="LOM-MEP"/>
    </sheetNames>
    <sheetDataSet>
      <sheetData sheetId="0"/>
      <sheetData sheetId="1">
        <row r="1">
          <cell r="A1" t="str">
            <v>PROJECT : AMD, CIP LOUNGE AT T1, AHEMDABAD AIRPORT</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4"/>
  <sheetViews>
    <sheetView tabSelected="1" zoomScale="90" zoomScaleNormal="90" workbookViewId="0">
      <pane xSplit="2" ySplit="3" topLeftCell="C4" activePane="bottomRight" state="frozen"/>
      <selection pane="topRight"/>
      <selection pane="bottomLeft"/>
      <selection pane="bottomRight" activeCell="B7" sqref="B7"/>
    </sheetView>
  </sheetViews>
  <sheetFormatPr defaultColWidth="9.140625" defaultRowHeight="14.25"/>
  <cols>
    <col min="1" max="1" width="10" style="4" customWidth="1"/>
    <col min="2" max="2" width="79.28515625" style="6" customWidth="1"/>
    <col min="3" max="3" width="5.140625" style="5" customWidth="1"/>
    <col min="4" max="4" width="7" style="4" customWidth="1"/>
    <col min="5" max="5" width="12.5703125" style="3" customWidth="1"/>
    <col min="6" max="6" width="13.7109375" style="2" customWidth="1"/>
    <col min="7" max="7" width="10.42578125" style="1" customWidth="1"/>
    <col min="8" max="8" width="9.140625" style="1"/>
    <col min="9" max="9" width="9.28515625" style="1" customWidth="1"/>
    <col min="10" max="10" width="12.42578125" style="1" customWidth="1"/>
    <col min="11" max="12" width="9.140625" style="1"/>
    <col min="13" max="13" width="32.28515625" style="1" customWidth="1"/>
    <col min="14" max="16384" width="9.140625" style="1"/>
  </cols>
  <sheetData>
    <row r="1" spans="1:7">
      <c r="A1" s="45" t="str">
        <f>'[1] Summary'!A1</f>
        <v>PROJECT : AMD, CIP LOUNGE AT T1, AHEMDABAD AIRPORT</v>
      </c>
      <c r="B1" s="39"/>
      <c r="C1" s="46"/>
      <c r="D1" s="47"/>
      <c r="E1" s="47"/>
      <c r="F1" s="48"/>
    </row>
    <row r="2" spans="1:7">
      <c r="A2" s="45" t="s">
        <v>64</v>
      </c>
      <c r="B2" s="44" t="s">
        <v>63</v>
      </c>
      <c r="C2" s="49"/>
      <c r="D2" s="50"/>
      <c r="E2" s="50"/>
      <c r="F2" s="51"/>
    </row>
    <row r="3" spans="1:7" s="40" customFormat="1" ht="27">
      <c r="A3" s="43" t="s">
        <v>62</v>
      </c>
      <c r="B3" s="43" t="s">
        <v>61</v>
      </c>
      <c r="C3" s="43" t="s">
        <v>60</v>
      </c>
      <c r="D3" s="43" t="s">
        <v>59</v>
      </c>
      <c r="E3" s="42" t="s">
        <v>58</v>
      </c>
      <c r="F3" s="41" t="s">
        <v>57</v>
      </c>
    </row>
    <row r="4" spans="1:7" s="6" customFormat="1">
      <c r="A4" s="38" t="s">
        <v>56</v>
      </c>
      <c r="B4" s="37" t="s">
        <v>55</v>
      </c>
      <c r="C4" s="35"/>
      <c r="D4" s="35"/>
      <c r="E4" s="36"/>
      <c r="F4" s="35"/>
      <c r="G4" s="7"/>
    </row>
    <row r="5" spans="1:7" s="6" customFormat="1">
      <c r="A5" s="27" t="s">
        <v>54</v>
      </c>
      <c r="B5" s="34" t="s">
        <v>53</v>
      </c>
      <c r="C5" s="11"/>
      <c r="D5" s="10"/>
      <c r="E5" s="32"/>
      <c r="F5" s="10"/>
      <c r="G5" s="7"/>
    </row>
    <row r="6" spans="1:7" s="6" customFormat="1">
      <c r="A6" s="27"/>
      <c r="B6" s="12" t="s">
        <v>52</v>
      </c>
      <c r="C6" s="11"/>
      <c r="D6" s="10"/>
      <c r="E6" s="32"/>
      <c r="F6" s="10"/>
      <c r="G6" s="7"/>
    </row>
    <row r="7" spans="1:7" s="6" customFormat="1" ht="85.5">
      <c r="A7" s="13" t="s">
        <v>51</v>
      </c>
      <c r="B7" s="19" t="s">
        <v>50</v>
      </c>
      <c r="C7" s="11"/>
      <c r="D7" s="10"/>
      <c r="E7" s="32"/>
      <c r="F7" s="10"/>
      <c r="G7" s="7"/>
    </row>
    <row r="8" spans="1:7" s="6" customFormat="1" ht="28.5">
      <c r="A8" s="13" t="s">
        <v>49</v>
      </c>
      <c r="B8" s="19" t="s">
        <v>48</v>
      </c>
      <c r="C8" s="11"/>
      <c r="D8" s="10"/>
      <c r="E8" s="32"/>
      <c r="F8" s="10"/>
      <c r="G8" s="7"/>
    </row>
    <row r="9" spans="1:7" s="6" customFormat="1" ht="28.5">
      <c r="A9" s="13" t="s">
        <v>47</v>
      </c>
      <c r="B9" s="19" t="s">
        <v>46</v>
      </c>
      <c r="C9" s="11"/>
      <c r="D9" s="10"/>
      <c r="E9" s="32"/>
      <c r="F9" s="10"/>
      <c r="G9" s="7"/>
    </row>
    <row r="10" spans="1:7" s="6" customFormat="1" ht="28.5">
      <c r="A10" s="13" t="s">
        <v>45</v>
      </c>
      <c r="B10" s="19" t="s">
        <v>44</v>
      </c>
      <c r="C10" s="11"/>
      <c r="D10" s="10"/>
      <c r="E10" s="32"/>
      <c r="F10" s="10"/>
      <c r="G10" s="7"/>
    </row>
    <row r="11" spans="1:7" s="6" customFormat="1">
      <c r="A11" s="13" t="s">
        <v>43</v>
      </c>
      <c r="B11" s="19" t="s">
        <v>42</v>
      </c>
      <c r="C11" s="11"/>
      <c r="D11" s="10"/>
      <c r="E11" s="32"/>
      <c r="F11" s="10"/>
      <c r="G11" s="7"/>
    </row>
    <row r="12" spans="1:7" s="6" customFormat="1">
      <c r="A12" s="13"/>
      <c r="B12" s="33"/>
      <c r="C12" s="11"/>
      <c r="D12" s="10"/>
      <c r="E12" s="32"/>
      <c r="F12" s="10"/>
      <c r="G12" s="7"/>
    </row>
    <row r="13" spans="1:7" s="6" customFormat="1" ht="71.25">
      <c r="A13" s="13">
        <v>19</v>
      </c>
      <c r="B13" s="19" t="s">
        <v>41</v>
      </c>
      <c r="C13" s="11" t="s">
        <v>36</v>
      </c>
      <c r="D13" s="10">
        <v>6</v>
      </c>
      <c r="E13" s="15">
        <v>8845</v>
      </c>
      <c r="F13" s="20">
        <f t="shared" ref="F13:F16" si="0">D13*E13</f>
        <v>53070</v>
      </c>
      <c r="G13" s="7"/>
    </row>
    <row r="14" spans="1:7" s="6" customFormat="1" ht="28.5">
      <c r="A14" s="13">
        <v>20</v>
      </c>
      <c r="B14" s="19" t="s">
        <v>40</v>
      </c>
      <c r="C14" s="11" t="s">
        <v>36</v>
      </c>
      <c r="D14" s="10">
        <v>6</v>
      </c>
      <c r="E14" s="15">
        <v>1640</v>
      </c>
      <c r="F14" s="20">
        <f t="shared" si="0"/>
        <v>9840</v>
      </c>
      <c r="G14" s="7"/>
    </row>
    <row r="15" spans="1:7" s="6" customFormat="1" ht="28.5">
      <c r="A15" s="13">
        <v>21</v>
      </c>
      <c r="B15" s="19" t="s">
        <v>39</v>
      </c>
      <c r="C15" s="11" t="s">
        <v>36</v>
      </c>
      <c r="D15" s="10">
        <v>12</v>
      </c>
      <c r="E15" s="15">
        <v>1220</v>
      </c>
      <c r="F15" s="20">
        <f t="shared" si="0"/>
        <v>14640</v>
      </c>
      <c r="G15" s="7"/>
    </row>
    <row r="16" spans="1:7" s="6" customFormat="1" ht="28.5">
      <c r="A16" s="13">
        <v>26</v>
      </c>
      <c r="B16" s="19" t="s">
        <v>38</v>
      </c>
      <c r="C16" s="11" t="s">
        <v>36</v>
      </c>
      <c r="D16" s="10">
        <v>20</v>
      </c>
      <c r="E16" s="15">
        <v>1170</v>
      </c>
      <c r="F16" s="20">
        <f t="shared" si="0"/>
        <v>23400</v>
      </c>
      <c r="G16" s="7"/>
    </row>
    <row r="17" spans="1:7" s="6" customFormat="1" ht="85.5">
      <c r="A17" s="13">
        <v>28</v>
      </c>
      <c r="B17" s="30" t="s">
        <v>37</v>
      </c>
      <c r="C17" s="11" t="s">
        <v>36</v>
      </c>
      <c r="D17" s="10">
        <v>4</v>
      </c>
      <c r="E17" s="15">
        <v>32200</v>
      </c>
      <c r="F17" s="20">
        <f>D17*E17</f>
        <v>128800</v>
      </c>
      <c r="G17" s="7"/>
    </row>
    <row r="18" spans="1:7" s="6" customFormat="1">
      <c r="A18" s="13"/>
      <c r="B18" s="16" t="s">
        <v>35</v>
      </c>
      <c r="C18" s="11"/>
      <c r="D18" s="10"/>
      <c r="E18" s="18"/>
      <c r="F18" s="31">
        <f>SUM(F13:F17)</f>
        <v>229750</v>
      </c>
      <c r="G18" s="7"/>
    </row>
    <row r="19" spans="1:7" s="6" customFormat="1">
      <c r="A19" s="13"/>
      <c r="B19" s="30"/>
      <c r="C19" s="11"/>
      <c r="D19" s="10"/>
      <c r="E19" s="15"/>
      <c r="F19" s="14"/>
      <c r="G19" s="7"/>
    </row>
    <row r="20" spans="1:7" s="6" customFormat="1">
      <c r="A20" s="27" t="s">
        <v>34</v>
      </c>
      <c r="B20" s="29" t="s">
        <v>33</v>
      </c>
      <c r="C20" s="11"/>
      <c r="D20" s="10"/>
      <c r="E20" s="15"/>
      <c r="F20" s="14"/>
      <c r="G20" s="7"/>
    </row>
    <row r="21" spans="1:7" s="6" customFormat="1">
      <c r="A21" s="27"/>
      <c r="B21" s="29"/>
      <c r="C21" s="11"/>
      <c r="D21" s="10"/>
      <c r="E21" s="15"/>
      <c r="F21" s="14"/>
      <c r="G21" s="7"/>
    </row>
    <row r="22" spans="1:7" s="6" customFormat="1" ht="71.25">
      <c r="A22" s="13">
        <v>30</v>
      </c>
      <c r="B22" s="19" t="s">
        <v>32</v>
      </c>
      <c r="C22" s="11"/>
      <c r="D22" s="10"/>
      <c r="E22" s="15"/>
      <c r="F22" s="14"/>
      <c r="G22" s="7"/>
    </row>
    <row r="23" spans="1:7" s="6" customFormat="1">
      <c r="A23" s="27"/>
      <c r="B23" s="29"/>
      <c r="C23" s="11"/>
      <c r="D23" s="10"/>
      <c r="E23" s="15"/>
      <c r="F23" s="14"/>
      <c r="G23" s="7"/>
    </row>
    <row r="24" spans="1:7" s="6" customFormat="1">
      <c r="A24" s="27"/>
      <c r="B24" s="29" t="s">
        <v>31</v>
      </c>
      <c r="C24" s="11"/>
      <c r="D24" s="10"/>
      <c r="E24" s="15"/>
      <c r="F24" s="14"/>
      <c r="G24" s="7"/>
    </row>
    <row r="25" spans="1:7" s="6" customFormat="1">
      <c r="A25" s="27"/>
      <c r="B25" s="12" t="s">
        <v>24</v>
      </c>
      <c r="C25" s="10" t="s">
        <v>1</v>
      </c>
      <c r="D25" s="25">
        <v>150</v>
      </c>
      <c r="E25" s="22">
        <v>485</v>
      </c>
      <c r="F25" s="20">
        <f t="shared" ref="F25:F31" si="1">D25*E25</f>
        <v>72750</v>
      </c>
      <c r="G25" s="7"/>
    </row>
    <row r="26" spans="1:7" s="6" customFormat="1">
      <c r="A26" s="27"/>
      <c r="B26" s="12" t="s">
        <v>23</v>
      </c>
      <c r="C26" s="10" t="s">
        <v>1</v>
      </c>
      <c r="D26" s="25">
        <v>80</v>
      </c>
      <c r="E26" s="22">
        <v>570</v>
      </c>
      <c r="F26" s="20">
        <f t="shared" si="1"/>
        <v>45600</v>
      </c>
      <c r="G26" s="7"/>
    </row>
    <row r="27" spans="1:7" s="6" customFormat="1">
      <c r="A27" s="27"/>
      <c r="B27" s="12" t="s">
        <v>22</v>
      </c>
      <c r="C27" s="10" t="s">
        <v>1</v>
      </c>
      <c r="D27" s="25">
        <v>35</v>
      </c>
      <c r="E27" s="22">
        <v>710</v>
      </c>
      <c r="F27" s="20">
        <f t="shared" si="1"/>
        <v>24850</v>
      </c>
      <c r="G27" s="7"/>
    </row>
    <row r="28" spans="1:7" s="6" customFormat="1">
      <c r="A28" s="27"/>
      <c r="B28" s="12" t="s">
        <v>30</v>
      </c>
      <c r="C28" s="10" t="s">
        <v>1</v>
      </c>
      <c r="D28" s="25">
        <v>35</v>
      </c>
      <c r="E28" s="22">
        <v>880</v>
      </c>
      <c r="F28" s="20">
        <f t="shared" si="1"/>
        <v>30800</v>
      </c>
      <c r="G28" s="7"/>
    </row>
    <row r="29" spans="1:7" s="6" customFormat="1">
      <c r="A29" s="27"/>
      <c r="B29" s="12" t="s">
        <v>29</v>
      </c>
      <c r="C29" s="10" t="s">
        <v>1</v>
      </c>
      <c r="D29" s="25">
        <v>21</v>
      </c>
      <c r="E29" s="22">
        <v>975</v>
      </c>
      <c r="F29" s="20">
        <f t="shared" si="1"/>
        <v>20475</v>
      </c>
      <c r="G29" s="7"/>
    </row>
    <row r="30" spans="1:7" s="6" customFormat="1">
      <c r="A30" s="27"/>
      <c r="B30" s="12" t="s">
        <v>28</v>
      </c>
      <c r="C30" s="10" t="s">
        <v>1</v>
      </c>
      <c r="D30" s="25">
        <v>19</v>
      </c>
      <c r="E30" s="22">
        <v>1130</v>
      </c>
      <c r="F30" s="20">
        <f t="shared" si="1"/>
        <v>21470</v>
      </c>
      <c r="G30" s="7"/>
    </row>
    <row r="31" spans="1:7" s="6" customFormat="1">
      <c r="A31" s="27"/>
      <c r="B31" s="12" t="s">
        <v>27</v>
      </c>
      <c r="C31" s="10" t="s">
        <v>1</v>
      </c>
      <c r="D31" s="25">
        <v>15</v>
      </c>
      <c r="E31" s="22">
        <v>1260</v>
      </c>
      <c r="F31" s="20">
        <f t="shared" si="1"/>
        <v>18900</v>
      </c>
      <c r="G31" s="7"/>
    </row>
    <row r="32" spans="1:7" s="6" customFormat="1">
      <c r="A32" s="27"/>
      <c r="B32" s="12"/>
      <c r="C32" s="11"/>
      <c r="D32" s="10"/>
      <c r="E32" s="15"/>
      <c r="F32" s="14"/>
      <c r="G32" s="7"/>
    </row>
    <row r="33" spans="1:7" s="6" customFormat="1" ht="99.75">
      <c r="A33" s="13">
        <v>31</v>
      </c>
      <c r="B33" s="19" t="s">
        <v>26</v>
      </c>
      <c r="C33" s="11"/>
      <c r="D33" s="10"/>
      <c r="E33" s="15"/>
      <c r="F33" s="14"/>
      <c r="G33" s="7"/>
    </row>
    <row r="34" spans="1:7" s="6" customFormat="1" ht="171">
      <c r="A34" s="13"/>
      <c r="B34" s="19" t="s">
        <v>25</v>
      </c>
      <c r="C34" s="11"/>
      <c r="D34" s="10"/>
      <c r="E34" s="15"/>
      <c r="F34" s="14"/>
      <c r="G34" s="7"/>
    </row>
    <row r="35" spans="1:7" s="6" customFormat="1">
      <c r="A35" s="13"/>
      <c r="B35" s="24"/>
      <c r="C35" s="11"/>
      <c r="D35" s="10"/>
      <c r="E35" s="15"/>
      <c r="F35" s="14"/>
      <c r="G35" s="7"/>
    </row>
    <row r="36" spans="1:7" s="6" customFormat="1">
      <c r="A36" s="13"/>
      <c r="B36" s="12" t="s">
        <v>24</v>
      </c>
      <c r="C36" s="10" t="s">
        <v>1</v>
      </c>
      <c r="D36" s="25">
        <v>250</v>
      </c>
      <c r="E36" s="22">
        <v>545</v>
      </c>
      <c r="F36" s="20">
        <f>D36*E36</f>
        <v>136250</v>
      </c>
      <c r="G36" s="7"/>
    </row>
    <row r="37" spans="1:7" s="6" customFormat="1">
      <c r="A37" s="13"/>
      <c r="B37" s="12" t="s">
        <v>23</v>
      </c>
      <c r="C37" s="10" t="s">
        <v>1</v>
      </c>
      <c r="D37" s="25">
        <v>20</v>
      </c>
      <c r="E37" s="22">
        <v>588</v>
      </c>
      <c r="F37" s="20">
        <f>D37*E37</f>
        <v>11760</v>
      </c>
      <c r="G37" s="7"/>
    </row>
    <row r="38" spans="1:7" s="6" customFormat="1">
      <c r="A38" s="13"/>
      <c r="B38" s="12" t="s">
        <v>22</v>
      </c>
      <c r="C38" s="10" t="s">
        <v>1</v>
      </c>
      <c r="D38" s="25">
        <v>15</v>
      </c>
      <c r="E38" s="22">
        <v>755</v>
      </c>
      <c r="F38" s="20">
        <f>D38*E38</f>
        <v>11325</v>
      </c>
      <c r="G38" s="7"/>
    </row>
    <row r="39" spans="1:7" s="6" customFormat="1">
      <c r="A39" s="13"/>
      <c r="B39" s="12"/>
      <c r="C39" s="10"/>
      <c r="D39" s="10"/>
      <c r="E39" s="15"/>
      <c r="F39" s="14"/>
      <c r="G39" s="7"/>
    </row>
    <row r="40" spans="1:7" s="6" customFormat="1" ht="42.75">
      <c r="A40" s="13">
        <v>32</v>
      </c>
      <c r="B40" s="19" t="s">
        <v>21</v>
      </c>
      <c r="C40" s="11"/>
      <c r="D40" s="10"/>
      <c r="E40" s="15"/>
      <c r="F40" s="14"/>
      <c r="G40" s="7"/>
    </row>
    <row r="41" spans="1:7" s="6" customFormat="1">
      <c r="A41" s="13"/>
      <c r="B41" s="12" t="s">
        <v>20</v>
      </c>
      <c r="C41" s="11" t="s">
        <v>6</v>
      </c>
      <c r="D41" s="10">
        <v>1</v>
      </c>
      <c r="E41" s="22">
        <v>5790</v>
      </c>
      <c r="F41" s="20">
        <f>D41*E41</f>
        <v>5790</v>
      </c>
      <c r="G41" s="7"/>
    </row>
    <row r="42" spans="1:7" s="6" customFormat="1">
      <c r="A42" s="13"/>
      <c r="B42" s="12"/>
      <c r="C42" s="11"/>
      <c r="D42" s="10"/>
      <c r="E42" s="15"/>
      <c r="F42" s="14"/>
      <c r="G42" s="7"/>
    </row>
    <row r="43" spans="1:7" s="6" customFormat="1" ht="85.5">
      <c r="A43" s="13">
        <v>34</v>
      </c>
      <c r="B43" s="19" t="s">
        <v>19</v>
      </c>
      <c r="C43" s="11"/>
      <c r="D43" s="10"/>
      <c r="E43" s="15"/>
      <c r="F43" s="14"/>
      <c r="G43" s="7"/>
    </row>
    <row r="44" spans="1:7" s="6" customFormat="1">
      <c r="A44" s="13"/>
      <c r="B44" s="12"/>
      <c r="C44" s="11"/>
      <c r="D44" s="10"/>
      <c r="E44" s="15"/>
      <c r="F44" s="14"/>
      <c r="G44" s="7"/>
    </row>
    <row r="45" spans="1:7" s="6" customFormat="1">
      <c r="A45" s="13"/>
      <c r="B45" s="12" t="s">
        <v>18</v>
      </c>
      <c r="C45" s="10" t="s">
        <v>1</v>
      </c>
      <c r="D45" s="25">
        <v>45</v>
      </c>
      <c r="E45" s="21">
        <v>825</v>
      </c>
      <c r="F45" s="20">
        <f>D45*E45</f>
        <v>37125</v>
      </c>
      <c r="G45" s="7"/>
    </row>
    <row r="46" spans="1:7" s="6" customFormat="1">
      <c r="A46" s="13"/>
      <c r="B46" s="12" t="s">
        <v>17</v>
      </c>
      <c r="C46" s="10" t="s">
        <v>1</v>
      </c>
      <c r="D46" s="25">
        <v>5</v>
      </c>
      <c r="E46" s="21">
        <v>1215</v>
      </c>
      <c r="F46" s="20">
        <f>D46*E46</f>
        <v>6075</v>
      </c>
      <c r="G46" s="7"/>
    </row>
    <row r="47" spans="1:7" s="6" customFormat="1">
      <c r="A47" s="13"/>
      <c r="B47" s="12"/>
      <c r="C47" s="10"/>
      <c r="D47" s="28"/>
      <c r="E47" s="15"/>
      <c r="F47" s="14"/>
      <c r="G47" s="7"/>
    </row>
    <row r="48" spans="1:7" s="6" customFormat="1">
      <c r="A48" s="13"/>
      <c r="B48" s="16" t="s">
        <v>16</v>
      </c>
      <c r="C48" s="10"/>
      <c r="D48" s="28"/>
      <c r="E48" s="18"/>
      <c r="F48" s="17">
        <f>SUM(F22:F47)</f>
        <v>443170</v>
      </c>
      <c r="G48" s="7"/>
    </row>
    <row r="49" spans="1:7" s="6" customFormat="1">
      <c r="A49" s="27" t="s">
        <v>15</v>
      </c>
      <c r="B49" s="26" t="s">
        <v>14</v>
      </c>
      <c r="C49" s="11"/>
      <c r="D49" s="10"/>
      <c r="E49" s="15"/>
      <c r="F49" s="14"/>
      <c r="G49" s="7"/>
    </row>
    <row r="50" spans="1:7" s="6" customFormat="1" ht="142.5">
      <c r="A50" s="13">
        <v>35</v>
      </c>
      <c r="B50" s="19" t="s">
        <v>13</v>
      </c>
      <c r="C50" s="11"/>
      <c r="D50" s="10"/>
      <c r="E50" s="15"/>
      <c r="F50" s="14"/>
      <c r="G50" s="7"/>
    </row>
    <row r="51" spans="1:7" s="6" customFormat="1" ht="71.25">
      <c r="A51" s="13"/>
      <c r="B51" s="19" t="s">
        <v>12</v>
      </c>
      <c r="C51" s="11"/>
      <c r="D51" s="10"/>
      <c r="E51" s="15"/>
      <c r="F51" s="14"/>
      <c r="G51" s="7"/>
    </row>
    <row r="52" spans="1:7" s="6" customFormat="1">
      <c r="A52" s="13"/>
      <c r="B52" s="12"/>
      <c r="C52" s="11"/>
      <c r="D52" s="10"/>
      <c r="E52" s="15"/>
      <c r="F52" s="14"/>
      <c r="G52" s="7"/>
    </row>
    <row r="53" spans="1:7" s="6" customFormat="1">
      <c r="A53" s="13"/>
      <c r="B53" s="12" t="s">
        <v>4</v>
      </c>
      <c r="C53" s="11" t="s">
        <v>1</v>
      </c>
      <c r="D53" s="25">
        <v>55</v>
      </c>
      <c r="E53" s="22">
        <v>1098</v>
      </c>
      <c r="F53" s="20">
        <f>D53*E53</f>
        <v>60390</v>
      </c>
      <c r="G53" s="7"/>
    </row>
    <row r="54" spans="1:7" s="6" customFormat="1">
      <c r="A54" s="13"/>
      <c r="B54" s="12" t="s">
        <v>11</v>
      </c>
      <c r="C54" s="11" t="s">
        <v>1</v>
      </c>
      <c r="D54" s="25">
        <v>60</v>
      </c>
      <c r="E54" s="22">
        <v>965</v>
      </c>
      <c r="F54" s="20">
        <f>D54*E54</f>
        <v>57900</v>
      </c>
      <c r="G54" s="7"/>
    </row>
    <row r="55" spans="1:7" s="6" customFormat="1">
      <c r="A55" s="13"/>
      <c r="B55" s="12" t="s">
        <v>10</v>
      </c>
      <c r="C55" s="11" t="s">
        <v>1</v>
      </c>
      <c r="D55" s="25">
        <v>4</v>
      </c>
      <c r="E55" s="22">
        <v>800</v>
      </c>
      <c r="F55" s="20">
        <f>D55*E55</f>
        <v>3200</v>
      </c>
      <c r="G55" s="7"/>
    </row>
    <row r="56" spans="1:7" s="6" customFormat="1">
      <c r="A56" s="13"/>
      <c r="B56" s="12" t="s">
        <v>9</v>
      </c>
      <c r="C56" s="11" t="s">
        <v>1</v>
      </c>
      <c r="D56" s="25">
        <v>80</v>
      </c>
      <c r="E56" s="22">
        <v>671</v>
      </c>
      <c r="F56" s="20">
        <f>D56*E56</f>
        <v>53680</v>
      </c>
      <c r="G56" s="7"/>
    </row>
    <row r="57" spans="1:7" s="6" customFormat="1">
      <c r="A57" s="13"/>
      <c r="B57" s="12"/>
      <c r="C57" s="11"/>
      <c r="D57" s="10"/>
      <c r="E57" s="15"/>
      <c r="F57" s="14"/>
      <c r="G57" s="7"/>
    </row>
    <row r="58" spans="1:7" s="6" customFormat="1" ht="85.5">
      <c r="A58" s="13">
        <v>37</v>
      </c>
      <c r="B58" s="19" t="s">
        <v>8</v>
      </c>
      <c r="C58" s="11"/>
      <c r="D58" s="10"/>
      <c r="E58" s="15"/>
      <c r="F58" s="14"/>
      <c r="G58" s="7"/>
    </row>
    <row r="59" spans="1:7" s="6" customFormat="1">
      <c r="A59" s="13"/>
      <c r="B59" s="24"/>
      <c r="C59" s="11"/>
      <c r="D59" s="10"/>
      <c r="E59" s="15"/>
      <c r="F59" s="14"/>
      <c r="G59" s="7"/>
    </row>
    <row r="60" spans="1:7" s="6" customFormat="1">
      <c r="A60" s="13"/>
      <c r="B60" s="12" t="s">
        <v>7</v>
      </c>
      <c r="C60" s="11" t="s">
        <v>6</v>
      </c>
      <c r="D60" s="10">
        <v>25</v>
      </c>
      <c r="E60" s="22">
        <v>800</v>
      </c>
      <c r="F60" s="20">
        <f>D60*E60</f>
        <v>20000</v>
      </c>
      <c r="G60" s="7"/>
    </row>
    <row r="61" spans="1:7" s="6" customFormat="1">
      <c r="A61" s="13"/>
      <c r="B61" s="23"/>
      <c r="C61" s="11"/>
      <c r="D61" s="11"/>
      <c r="E61" s="15"/>
      <c r="F61" s="14"/>
      <c r="G61" s="7"/>
    </row>
    <row r="62" spans="1:7" s="6" customFormat="1" ht="85.5">
      <c r="A62" s="13">
        <v>40</v>
      </c>
      <c r="B62" s="19" t="s">
        <v>5</v>
      </c>
      <c r="C62" s="11"/>
      <c r="D62" s="10"/>
      <c r="E62" s="15"/>
      <c r="F62" s="20"/>
      <c r="G62" s="7"/>
    </row>
    <row r="63" spans="1:7" s="6" customFormat="1">
      <c r="A63" s="13">
        <v>40.1</v>
      </c>
      <c r="B63" s="19" t="s">
        <v>4</v>
      </c>
      <c r="C63" s="11" t="s">
        <v>1</v>
      </c>
      <c r="D63" s="10">
        <v>25</v>
      </c>
      <c r="E63" s="22">
        <v>1050</v>
      </c>
      <c r="F63" s="20">
        <f>D63*E63</f>
        <v>26250</v>
      </c>
      <c r="G63" s="7"/>
    </row>
    <row r="64" spans="1:7" s="6" customFormat="1">
      <c r="A64" s="13"/>
      <c r="B64" s="19"/>
      <c r="C64" s="11"/>
      <c r="D64" s="10"/>
      <c r="E64" s="15"/>
      <c r="F64" s="20"/>
      <c r="G64" s="7"/>
    </row>
    <row r="65" spans="1:7" s="6" customFormat="1" ht="42.75">
      <c r="A65" s="13">
        <v>41</v>
      </c>
      <c r="B65" s="19" t="s">
        <v>3</v>
      </c>
      <c r="C65" s="11"/>
      <c r="D65" s="10"/>
      <c r="E65" s="15"/>
      <c r="F65" s="20"/>
      <c r="G65" s="7"/>
    </row>
    <row r="66" spans="1:7" s="6" customFormat="1">
      <c r="A66" s="13">
        <v>41.1</v>
      </c>
      <c r="B66" s="19" t="s">
        <v>2</v>
      </c>
      <c r="C66" s="11" t="s">
        <v>1</v>
      </c>
      <c r="D66" s="10">
        <v>25</v>
      </c>
      <c r="E66" s="22">
        <v>500</v>
      </c>
      <c r="F66" s="20">
        <f>D66*E66</f>
        <v>12500</v>
      </c>
      <c r="G66" s="7"/>
    </row>
    <row r="67" spans="1:7" s="6" customFormat="1">
      <c r="A67" s="13"/>
      <c r="B67" s="19"/>
      <c r="C67" s="11"/>
      <c r="D67" s="10"/>
      <c r="E67" s="15"/>
      <c r="F67" s="14"/>
      <c r="G67" s="7"/>
    </row>
    <row r="68" spans="1:7" s="6" customFormat="1">
      <c r="A68" s="13"/>
      <c r="B68" s="19"/>
      <c r="C68" s="11"/>
      <c r="D68" s="10"/>
      <c r="E68" s="18"/>
      <c r="F68" s="17">
        <f>SUM(F51:F67)</f>
        <v>233920</v>
      </c>
      <c r="G68" s="7"/>
    </row>
    <row r="69" spans="1:7" s="6" customFormat="1">
      <c r="A69" s="13"/>
      <c r="B69" s="16" t="s">
        <v>0</v>
      </c>
      <c r="C69" s="11"/>
      <c r="D69" s="10"/>
      <c r="E69" s="15"/>
      <c r="F69" s="14"/>
      <c r="G69" s="7"/>
    </row>
    <row r="70" spans="1:7" s="6" customFormat="1">
      <c r="A70" s="13"/>
      <c r="B70" s="12"/>
      <c r="C70" s="11"/>
      <c r="D70" s="10"/>
      <c r="E70" s="9"/>
      <c r="F70" s="8"/>
      <c r="G70" s="7"/>
    </row>
    <row r="134" spans="6:6">
      <c r="F134" s="5"/>
    </row>
  </sheetData>
  <mergeCells count="1">
    <mergeCell ref="C1:F2"/>
  </mergeCells>
  <conditionalFormatting sqref="D4:D70">
    <cfRule type="cellIs" dxfId="0" priority="1" operator="equal">
      <formula>0</formula>
    </cfRule>
  </conditionalFormatting>
  <pageMargins left="0.70866141732283505" right="0.70866141732283505" top="0.74803149606299202" bottom="0.74803149606299202" header="0.31496062992126" footer="0.31496062992126"/>
  <pageSetup paperSize="9"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Props1.xml><?xml version="1.0" encoding="utf-8"?>
<ds:datastoreItem xmlns:ds="http://schemas.openxmlformats.org/officeDocument/2006/customXml" ds:itemID="{3D7BA677-E818-4CFA-8415-C4B7EF09AC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C4EFD0-DD9F-4329-AC70-0DAFF9D8C013}">
  <ds:schemaRefs>
    <ds:schemaRef ds:uri="http://schemas.microsoft.com/sharepoint/v3/contenttype/forms"/>
  </ds:schemaRefs>
</ds:datastoreItem>
</file>

<file path=customXml/itemProps3.xml><?xml version="1.0" encoding="utf-8"?>
<ds:datastoreItem xmlns:ds="http://schemas.openxmlformats.org/officeDocument/2006/customXml" ds:itemID="{E126D1BB-CCA2-46E7-8E79-D062D440B903}">
  <ds:schemaRefs>
    <ds:schemaRef ds:uri="http://schemas.openxmlformats.org/package/2006/metadata/core-properties"/>
    <ds:schemaRef ds:uri="047beb7f-918b-4a93-a74e-e2e8d62f8194"/>
    <ds:schemaRef ds:uri="http://purl.org/dc/dcmitype/"/>
    <ds:schemaRef ds:uri="http://www.w3.org/XML/1998/namespace"/>
    <ds:schemaRef ds:uri="http://schemas.microsoft.com/office/2006/documentManagement/types"/>
    <ds:schemaRef ds:uri="http://purl.org/dc/elements/1.1/"/>
    <ds:schemaRef ds:uri="http://schemas.microsoft.com/office/2006/metadata/properties"/>
    <ds:schemaRef ds:uri="5f27ad8b-8acf-4af6-8719-9d4dee975e46"/>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MEP</vt:lpstr>
      <vt:lpstr>MEP!Print_Area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2024-03-01T10:15:20Z</dcterms:created>
  <dcterms:modified xsi:type="dcterms:W3CDTF">2024-03-02T04:47:20Z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