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Mumbai\Mumbai T2\Jones The Grocer_Mumbai T2 International SWP\GFC_Safal Doc\08- BOQ\"/>
    </mc:Choice>
  </mc:AlternateContent>
  <bookViews>
    <workbookView xWindow="0" yWindow="0" windowWidth="20460" windowHeight="6765" tabRatio="735" activeTab="1"/>
  </bookViews>
  <sheets>
    <sheet name="Summary of Cost" sheetId="10" r:id="rId1"/>
    <sheet name="BOQ" sheetId="11" r:id="rId2"/>
    <sheet name="M.B. " sheetId="13" state="hidden" r:id="rId3"/>
  </sheets>
  <externalReferences>
    <externalReference r:id="rId4"/>
  </externalReference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1">BOQ!$1:$4</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6" i="13" l="1"/>
  <c r="G397" i="13"/>
  <c r="G395" i="13"/>
  <c r="G399" i="13" s="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32" i="11"/>
  <c r="G133" i="11"/>
  <c r="G78" i="11"/>
  <c r="G77" i="11"/>
  <c r="G76" i="11"/>
  <c r="G70" i="11"/>
  <c r="G71" i="11"/>
  <c r="G69" i="11"/>
  <c r="G49" i="11"/>
  <c r="G50" i="11"/>
  <c r="G51" i="11"/>
  <c r="G48" i="11"/>
  <c r="G40" i="11"/>
  <c r="G41" i="11"/>
  <c r="G386" i="13"/>
  <c r="G385" i="13"/>
  <c r="G384" i="13"/>
  <c r="G383" i="13"/>
  <c r="G382" i="13"/>
  <c r="G381" i="13"/>
  <c r="G372" i="13"/>
  <c r="G371" i="13"/>
  <c r="G370" i="13"/>
  <c r="G369" i="13"/>
  <c r="G368" i="13"/>
  <c r="G367" i="13"/>
  <c r="G358" i="13"/>
  <c r="G357" i="13"/>
  <c r="G356" i="13"/>
  <c r="G355" i="13"/>
  <c r="G354" i="13"/>
  <c r="G353" i="13"/>
  <c r="G245" i="13"/>
  <c r="G254" i="13" s="1"/>
  <c r="G246" i="13"/>
  <c r="G247" i="13"/>
  <c r="G248" i="13"/>
  <c r="G244" i="13"/>
  <c r="G113" i="13"/>
  <c r="G114" i="13"/>
  <c r="G115" i="13"/>
  <c r="G79" i="13"/>
  <c r="G78" i="13"/>
  <c r="G286" i="13"/>
  <c r="G279" i="13"/>
  <c r="G274" i="13"/>
  <c r="G275" i="13" s="1"/>
  <c r="G276" i="13" s="1"/>
  <c r="G231" i="13"/>
  <c r="G232" i="13"/>
  <c r="G233" i="13"/>
  <c r="G234" i="13"/>
  <c r="G230" i="13"/>
  <c r="G345" i="13"/>
  <c r="G95" i="11"/>
  <c r="G96" i="11"/>
  <c r="G360" i="13" l="1"/>
  <c r="G361" i="13"/>
  <c r="G362" i="13" s="1"/>
  <c r="G374" i="13"/>
  <c r="G400" i="13"/>
  <c r="G401" i="13" s="1"/>
  <c r="G86" i="11"/>
  <c r="C14" i="10" s="1"/>
  <c r="G388" i="13"/>
  <c r="G389" i="13" s="1"/>
  <c r="G390" i="13" s="1"/>
  <c r="G375" i="13"/>
  <c r="G376" i="13" s="1"/>
  <c r="G255" i="13"/>
  <c r="G256" i="13" s="1"/>
  <c r="G280" i="13"/>
  <c r="G281" i="13" s="1"/>
  <c r="G289" i="13"/>
  <c r="G290" i="13" s="1"/>
  <c r="G291" i="13" s="1"/>
  <c r="G236" i="13"/>
  <c r="G237" i="13" s="1"/>
  <c r="G238" i="13" s="1"/>
  <c r="G346" i="13"/>
  <c r="G347" i="13" s="1"/>
  <c r="G336" i="13" l="1"/>
  <c r="G326" i="13"/>
  <c r="G325" i="13"/>
  <c r="G312" i="13"/>
  <c r="G313" i="13"/>
  <c r="G314" i="13"/>
  <c r="G315" i="13"/>
  <c r="G316" i="13"/>
  <c r="G304" i="13"/>
  <c r="G305" i="13"/>
  <c r="G306" i="13"/>
  <c r="G307" i="13"/>
  <c r="G308" i="13"/>
  <c r="G309" i="13"/>
  <c r="G310" i="13"/>
  <c r="G311" i="13"/>
  <c r="G303" i="13"/>
  <c r="G220" i="13"/>
  <c r="G221" i="13"/>
  <c r="G222" i="13"/>
  <c r="G219" i="13"/>
  <c r="G205" i="13"/>
  <c r="G204" i="13"/>
  <c r="G181" i="13"/>
  <c r="G180" i="13"/>
  <c r="G179" i="13"/>
  <c r="G178" i="13"/>
  <c r="G177" i="13"/>
  <c r="G176" i="13"/>
  <c r="G189" i="13"/>
  <c r="G196" i="13"/>
  <c r="G164" i="13"/>
  <c r="G165" i="13"/>
  <c r="G163" i="13"/>
  <c r="G162" i="13"/>
  <c r="G100" i="13"/>
  <c r="G99" i="13"/>
  <c r="G195" i="13"/>
  <c r="G154" i="13"/>
  <c r="G139" i="13"/>
  <c r="G138" i="13"/>
  <c r="G74" i="13"/>
  <c r="G75" i="13"/>
  <c r="G76" i="13"/>
  <c r="G77" i="13"/>
  <c r="G73" i="13"/>
  <c r="G320" i="13" l="1"/>
  <c r="G321" i="13" s="1"/>
  <c r="G322" i="13" s="1"/>
  <c r="G337" i="13"/>
  <c r="G338" i="13" s="1"/>
  <c r="G329" i="13"/>
  <c r="G330" i="13" s="1"/>
  <c r="G331" i="13" s="1"/>
  <c r="G224" i="13"/>
  <c r="G225" i="13" s="1"/>
  <c r="G226" i="13" s="1"/>
  <c r="G207" i="13"/>
  <c r="G208" i="13" s="1"/>
  <c r="G209" i="13" s="1"/>
  <c r="G183" i="13"/>
  <c r="G184" i="13" s="1"/>
  <c r="G185" i="13" s="1"/>
  <c r="G190" i="13"/>
  <c r="G191" i="13" s="1"/>
  <c r="G198" i="13"/>
  <c r="G199" i="13" s="1"/>
  <c r="G200" i="13" s="1"/>
  <c r="G170" i="13"/>
  <c r="G171" i="13" s="1"/>
  <c r="G172" i="13" s="1"/>
  <c r="G155" i="13"/>
  <c r="G156" i="13" s="1"/>
  <c r="G28" i="11" l="1"/>
  <c r="G32" i="13"/>
  <c r="G33" i="13" l="1"/>
  <c r="G34" i="13" s="1"/>
  <c r="G88" i="13"/>
  <c r="G112" i="13"/>
  <c r="G111" i="13"/>
  <c r="G148" i="13"/>
  <c r="G2" i="13"/>
  <c r="G137" i="13"/>
  <c r="G136" i="13"/>
  <c r="G127" i="13"/>
  <c r="G126" i="13"/>
  <c r="G89" i="13"/>
  <c r="G90" i="13"/>
  <c r="G91" i="13"/>
  <c r="G92" i="13"/>
  <c r="G93" i="13"/>
  <c r="G94" i="13"/>
  <c r="G95" i="13"/>
  <c r="G96" i="13"/>
  <c r="G97" i="13"/>
  <c r="G98" i="13"/>
  <c r="G87" i="13"/>
  <c r="G69" i="13"/>
  <c r="G70" i="13"/>
  <c r="G71" i="13"/>
  <c r="G72" i="13"/>
  <c r="G68" i="13"/>
  <c r="G61" i="13"/>
  <c r="G62" i="13" s="1"/>
  <c r="G63" i="13" s="1"/>
  <c r="G141" i="13" l="1"/>
  <c r="G142" i="13" s="1"/>
  <c r="G143" i="13" s="1"/>
  <c r="G130" i="13"/>
  <c r="G149" i="13"/>
  <c r="G150" i="13" s="1"/>
  <c r="G81" i="13"/>
  <c r="G82" i="13" s="1"/>
  <c r="G83" i="13" s="1"/>
  <c r="G117" i="13"/>
  <c r="G118" i="13" s="1"/>
  <c r="G119" i="13" s="1"/>
  <c r="G105" i="13"/>
  <c r="G106" i="13" s="1"/>
  <c r="G107" i="13" s="1"/>
  <c r="G47" i="13"/>
  <c r="G48" i="13"/>
  <c r="G49" i="13"/>
  <c r="G50" i="13"/>
  <c r="G51" i="13"/>
  <c r="G52" i="13"/>
  <c r="G53" i="13"/>
  <c r="G54" i="13"/>
  <c r="G46" i="13"/>
  <c r="G38" i="13"/>
  <c r="G37" i="13"/>
  <c r="G26" i="13"/>
  <c r="G6" i="13"/>
  <c r="G5" i="13"/>
  <c r="G17" i="13"/>
  <c r="G16" i="13"/>
  <c r="G9" i="13" l="1"/>
  <c r="G10" i="13" s="1"/>
  <c r="G11" i="13" s="1"/>
  <c r="G19" i="13"/>
  <c r="G20" i="13" s="1"/>
  <c r="G21" i="13" s="1"/>
  <c r="G56" i="13"/>
  <c r="G57" i="13" s="1"/>
  <c r="G58" i="13" s="1"/>
  <c r="G40" i="13"/>
  <c r="G27" i="13"/>
  <c r="G28" i="13" s="1"/>
  <c r="G41" i="13" l="1"/>
  <c r="G42" i="13" s="1"/>
  <c r="G35" i="11"/>
  <c r="G140" i="11"/>
  <c r="G61" i="11"/>
  <c r="G62" i="11"/>
  <c r="G39" i="11"/>
  <c r="C22" i="10" l="1"/>
  <c r="G103" i="11"/>
  <c r="G34" i="11"/>
  <c r="G33" i="11"/>
  <c r="G26" i="11"/>
  <c r="G25" i="11" l="1"/>
  <c r="G153" i="11"/>
  <c r="G90" i="11" l="1"/>
  <c r="G92" i="11"/>
  <c r="G93" i="11"/>
  <c r="G94" i="11"/>
  <c r="G89" i="11"/>
  <c r="G97" i="11" l="1"/>
  <c r="G91" i="11" l="1"/>
  <c r="G99" i="11" s="1"/>
  <c r="C16" i="10" s="1"/>
  <c r="G149" i="11" l="1"/>
  <c r="G150" i="11"/>
  <c r="G141" i="11" l="1"/>
  <c r="G139" i="11"/>
  <c r="G72" i="11" l="1"/>
  <c r="G73" i="11" l="1"/>
  <c r="C12" i="10" s="1"/>
  <c r="G32" i="11"/>
  <c r="G134" i="11"/>
  <c r="G135" i="11" l="1"/>
  <c r="C18" i="10" s="1"/>
  <c r="G148" i="11"/>
  <c r="G146" i="11"/>
  <c r="G145" i="11"/>
  <c r="G144" i="11"/>
  <c r="G142" i="11"/>
  <c r="G63" i="11"/>
  <c r="G47" i="11"/>
  <c r="G46" i="11"/>
  <c r="G36" i="11"/>
  <c r="G31" i="11"/>
  <c r="G42" i="11"/>
  <c r="G38" i="11"/>
  <c r="G37" i="11"/>
  <c r="G24" i="11"/>
  <c r="G23" i="11"/>
  <c r="G53" i="11" l="1"/>
  <c r="C8" i="10" s="1"/>
  <c r="G27" i="11"/>
  <c r="G43" i="11" s="1"/>
  <c r="C6" i="10" s="1"/>
  <c r="G147" i="11"/>
  <c r="G152" i="11" s="1"/>
  <c r="C20" i="10" s="1"/>
  <c r="G59" i="11" l="1"/>
  <c r="G64" i="11" s="1"/>
  <c r="C10" i="10" s="1"/>
  <c r="C24" i="10" s="1"/>
  <c r="G131" i="13" l="1"/>
  <c r="G132" i="13" s="1"/>
</calcChain>
</file>

<file path=xl/sharedStrings.xml><?xml version="1.0" encoding="utf-8"?>
<sst xmlns="http://schemas.openxmlformats.org/spreadsheetml/2006/main" count="345" uniqueCount="260">
  <si>
    <t>S.NO.</t>
  </si>
  <si>
    <t>Sqm</t>
  </si>
  <si>
    <t>Rmt</t>
  </si>
  <si>
    <t>Description</t>
  </si>
  <si>
    <t>AMOUNT</t>
  </si>
  <si>
    <t>FLOORING, SKIRTING &amp; CLADDING WORKS</t>
  </si>
  <si>
    <t xml:space="preserve">FALSE CEILING WORKS </t>
  </si>
  <si>
    <t xml:space="preserve">PAINTING WORKS </t>
  </si>
  <si>
    <t>PARTITION &amp; PANELLING WORKS</t>
  </si>
  <si>
    <t>DOOR &amp; WINDOW WORKS</t>
  </si>
  <si>
    <t>MISCELLANEOUS WORK</t>
  </si>
  <si>
    <t>CIVIL &amp; WATERPROOFING WORK</t>
  </si>
  <si>
    <t xml:space="preserve">TOTAL </t>
  </si>
  <si>
    <t>S. No.</t>
  </si>
  <si>
    <t>Location</t>
  </si>
  <si>
    <t>Unit</t>
  </si>
  <si>
    <t xml:space="preserve">Rate </t>
  </si>
  <si>
    <t>Qty.</t>
  </si>
  <si>
    <t xml:space="preserve">Amount </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</si>
  <si>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</si>
  <si>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</si>
  <si>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</si>
  <si>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</si>
  <si>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c</t>
  </si>
  <si>
    <t xml:space="preserve">The BOQ shall be read in conjunction with the available drawings, technical specifications and FFE.                                             </t>
  </si>
  <si>
    <t>d</t>
  </si>
  <si>
    <t xml:space="preserve">Teak Wood to be used unless specified by project manager.                      </t>
  </si>
  <si>
    <t>e</t>
  </si>
  <si>
    <t>Veneer to be used - TEAK STRAIGHT LINE unless specified</t>
  </si>
  <si>
    <t>f</t>
  </si>
  <si>
    <t>Hardwood used shall be kiln seasoned, fire retardant and anti-termite treated of adequate and approved size. Timber used should be free from shrinkage. The size and distance of placing may vary as per Site conditions and drawings as instructed by project manager.</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</si>
  <si>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</si>
  <si>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</si>
  <si>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</si>
  <si>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</si>
  <si>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</si>
  <si>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</si>
  <si>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</si>
  <si>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</si>
  <si>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</si>
  <si>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</si>
  <si>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</si>
  <si>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</si>
  <si>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</si>
  <si>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1.1.1</t>
  </si>
  <si>
    <t>1.1.2</t>
  </si>
  <si>
    <t>1.1.3</t>
  </si>
  <si>
    <t>1.2.1</t>
  </si>
  <si>
    <t>TILE FLOORING</t>
  </si>
  <si>
    <t>TILE CLADDING</t>
  </si>
  <si>
    <t xml:space="preserve">Sub Total </t>
  </si>
  <si>
    <t>Sub Total</t>
  </si>
  <si>
    <t>(Quoted Rate shall be for all heights, depths, levels, leads and lifts All paints must be very low or zero VOC).</t>
  </si>
  <si>
    <t>4.1.1</t>
  </si>
  <si>
    <t>Sub Total :</t>
  </si>
  <si>
    <t>Note-</t>
  </si>
  <si>
    <t>GST Extra</t>
  </si>
  <si>
    <t>BILL OF QUANTITIES- INTERIOR WORKS</t>
  </si>
  <si>
    <t>Providing and laying  tiles of approved sample in flooring, band as per pattern shown in drawing, over 20 to 45mm thick bed of cement  mortar 1:4 (1 cement : 4 coarse sand) to match the final finished level as directed, with making grooves using 2/3mm PVC spacers, including  cutting, mitring, grouting the joints to match the shade of tile with EPOXY base grout of latecrete / Kerakoll make of  approved colour, cleaning with acid wash, Cello bubble roll for protection layer, etc., complete in all respects as per Architect's pattern, design and drawing, (Make - as specified / approved by architect) and as directed by Project Manager.</t>
  </si>
  <si>
    <t>Providing and fixing tiles in cladding/ dado/ jamb/ soffit/ cill of uniform thickness, size, shade and pattern as approved, fixed with rich cement slurry over a bedding plaster of cement mortar 1:3 (1 cement : 3 fine sand) of minimum 20mm or more thickness / 7mm thick adhesive to masonry/RCC structure, including the cost of  rough base  plaster, providing grooves using 2/3mm PVC spacers and grouted with EPOXY grouts of latecrete / Kerakoll  make to match shade of tile, cleaning with acid wash, cutting of tile for electrical switches and sockets , curing, Cello bubble/Adhesive sheet roll for protection layer etc. complete in all respects as per drawing and as directed by Project Manager.</t>
  </si>
  <si>
    <t>Anti-Termite Treatment</t>
  </si>
  <si>
    <t>DOOR FRAME</t>
  </si>
  <si>
    <t>FLUSH DOOR SHUTTER</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</si>
  <si>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</si>
  <si>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 xml:space="preserve">SITE BARRICADING </t>
  </si>
  <si>
    <t>Water proofing</t>
  </si>
  <si>
    <t>ITEM</t>
  </si>
  <si>
    <t>1.2.2</t>
  </si>
  <si>
    <t>Nos.</t>
  </si>
  <si>
    <t>PLUMBING</t>
  </si>
  <si>
    <t>SUMMARY OF COST- INTERIOR &amp; PLUMBING WORKS</t>
  </si>
  <si>
    <t>Providing and Applying Fosroc RFX Brush Bond Coating waterproofing to RCC sunken slabs comprising of the following operations.</t>
  </si>
  <si>
    <t>1.	Removal  of Top Screed from the Mother Slab.
2.	Cleaning of the Mother Slab with Hard Brush &amp; Removal of Dirt from the Surface with Air Blowers 
3.	Applying of the Fosroc RFX Brush Bond Coating on the mother slab with Brush in Clock wise directions &amp; on all 4 Sides Walls till 350m.m Height . If the Floor has to be raised 250m.m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&amp; Coving on Side Walls .
11.	After Dryings of Protective Screed say 2 Days. Drain Lines are laid on the Floor with Slope &amp; main Drain lines chambers are done .
12 . After this floor raising by Light Seaproax block is done followed by  Kota Stone Flooring</t>
  </si>
  <si>
    <t>FF-01 
(FOH)</t>
  </si>
  <si>
    <t>FF-03
(FOH)</t>
  </si>
  <si>
    <t>CUSTOM MADE TRANSITION PROFILE</t>
  </si>
  <si>
    <t>Providing &amp; fixing of Transition profile, custom made in desired location as per drawing, in between different types of flooring materials or wall cladding materials, including all necessary fixing arrangements etc. complete as per design and drawing as per satisfaction of Project Manager.</t>
  </si>
  <si>
    <t>Floor (MT-01)</t>
  </si>
  <si>
    <t>Walls (MT-02)</t>
  </si>
  <si>
    <t>FALSE CEILING</t>
  </si>
  <si>
    <r>
      <t xml:space="preserve">Providing and fixing </t>
    </r>
    <r>
      <rPr>
        <b/>
        <sz val="11"/>
        <rFont val="Tahoma"/>
        <family val="2"/>
      </rPr>
      <t xml:space="preserve">Calcium Silicate Board </t>
    </r>
    <r>
      <rPr>
        <sz val="11"/>
        <rFont val="Tahoma"/>
        <family val="2"/>
      </rPr>
      <t>suspended false ceiling, which includes providing and fixing GI  perimeter channels along  with perimeter  of ceiling, screw fixed to brick wall/partition with the help of nylon sleeves and screws and as directed by Project Manager, including making opening for AC grills with additional frame work for AC grill, light fittings, etc. complete as per design &amp; detailed drawing.
Plan Area  shall be measured for payment.</t>
    </r>
  </si>
  <si>
    <r>
      <t xml:space="preserve">Providing and fixing </t>
    </r>
    <r>
      <rPr>
        <b/>
        <sz val="11"/>
        <rFont val="Tahoma"/>
        <family val="2"/>
      </rPr>
      <t xml:space="preserve">Calcium Silicate Board </t>
    </r>
    <r>
      <rPr>
        <sz val="11"/>
        <rFont val="Tahoma"/>
        <family val="2"/>
      </rPr>
      <t>vertical closure, which includes providing and fixing with necessary MS Frame work for support from existing slab, including making opening for AC grills with additional frame work for AC grill, light fittings, etc. complete as per design &amp; detailed drawing.
Front Area  shall be measured for payment.</t>
    </r>
  </si>
  <si>
    <t>1.2.3</t>
  </si>
  <si>
    <t>PAINT FINISH</t>
  </si>
  <si>
    <t>R.mt.</t>
  </si>
  <si>
    <t>Providing and laying Siporex blocks masonry work with 100mm thick siporex blocks above raw slab to make bund wall for filling of raised floor with approved block laying polymer modified adhesive mortar with as per levels in proper line and plumb, finishing the joint, curing, complete in all respect, as per drawing or as directed by the Engineer in charge with all respect of all leads, lifts, level &amp; height.</t>
  </si>
  <si>
    <t>Raised Floor Filling</t>
  </si>
  <si>
    <t>4.1.2</t>
  </si>
  <si>
    <t>Remarks</t>
  </si>
  <si>
    <t>Wooden Screen
(at entry, in front of Grab &amp; Go and Ice Cream Freezer)</t>
  </si>
  <si>
    <t>Providing and fixing in position Wooden screen with horizontal running slits in between, finish to be match with JT-01. Rate shall include all wastage, necessary hardware, fixtures. All complete as per the details, drawings or as directed by Architect/Engineer.
Elevation area shall be measured.</t>
  </si>
  <si>
    <t>Signage Bulkhead</t>
  </si>
  <si>
    <t>Teak wood with melamine polish finish as per specification.</t>
  </si>
  <si>
    <t>PARTITION &amp; PANELLING WORK</t>
  </si>
  <si>
    <t>1.3.1</t>
  </si>
  <si>
    <t>1.3.2</t>
  </si>
  <si>
    <t>2.1.1</t>
  </si>
  <si>
    <t>2.1.2</t>
  </si>
  <si>
    <t>3.1.1</t>
  </si>
  <si>
    <t>3.1.2</t>
  </si>
  <si>
    <t>3.1.3</t>
  </si>
  <si>
    <t>3.1.4</t>
  </si>
  <si>
    <t>Block Work for Raised Floor</t>
  </si>
  <si>
    <t>TRAP DOOR</t>
  </si>
  <si>
    <t>CIVIL WORK &amp; WATERPROOFING WORK</t>
  </si>
  <si>
    <t xml:space="preserve">FF-02 </t>
  </si>
  <si>
    <t xml:space="preserve">BOH Area </t>
  </si>
  <si>
    <t xml:space="preserve">Floor tiles </t>
  </si>
  <si>
    <t xml:space="preserve">MOH Area </t>
  </si>
  <si>
    <t xml:space="preserve">FOH Area Floor tiles </t>
  </si>
  <si>
    <t>FF-02
(BOH &amp; MOH Arear)</t>
  </si>
  <si>
    <t xml:space="preserve">Less White &amp; blue tile area </t>
  </si>
  <si>
    <t xml:space="preserve">White &amp; Blue Hexagoan tiles </t>
  </si>
  <si>
    <t xml:space="preserve"> White &amp; blue tile area </t>
  </si>
  <si>
    <t xml:space="preserve">Floor Inlay Rose Gold Finish </t>
  </si>
  <si>
    <t xml:space="preserve">Less Wall Area </t>
  </si>
  <si>
    <t xml:space="preserve">Profile between two different matrials </t>
  </si>
  <si>
    <t xml:space="preserve">Corner Guard 25mm x25mm </t>
  </si>
  <si>
    <t xml:space="preserve">Wall tile Cladding area </t>
  </si>
  <si>
    <t xml:space="preserve">BOH Area white tiles </t>
  </si>
  <si>
    <t xml:space="preserve">FOH Area Blue  tiles </t>
  </si>
  <si>
    <t>WF-01
(MOH Walls)</t>
  </si>
  <si>
    <t xml:space="preserve">FOH Area </t>
  </si>
  <si>
    <t xml:space="preserve"> False Ceiling </t>
  </si>
  <si>
    <t xml:space="preserve">Calcium Silicate board Ceiling </t>
  </si>
  <si>
    <t xml:space="preserve">Carpet Area </t>
  </si>
  <si>
    <t xml:space="preserve">Calcium Silicate false Ceiling FOH Area </t>
  </si>
  <si>
    <t xml:space="preserve">Upper Level False Ceiling </t>
  </si>
  <si>
    <t xml:space="preserve">Fire Rated Gypsum Ceiling </t>
  </si>
  <si>
    <t xml:space="preserve">Less Baffel  ceiling area </t>
  </si>
  <si>
    <t xml:space="preserve">White Tile Cladding on walls </t>
  </si>
  <si>
    <t xml:space="preserve">Display back wall </t>
  </si>
  <si>
    <t xml:space="preserve">Counter side wall </t>
  </si>
  <si>
    <t>WF-02
(MOH Walls)</t>
  </si>
  <si>
    <t xml:space="preserve">FOH Area FloorInlay </t>
  </si>
  <si>
    <r>
      <t xml:space="preserve">Ceramic Wall Tile </t>
    </r>
    <r>
      <rPr>
        <b/>
        <sz val="11"/>
        <rFont val="Tahoma"/>
        <family val="2"/>
      </rPr>
      <t>"Krakle, Blu"</t>
    </r>
    <r>
      <rPr>
        <sz val="11"/>
        <rFont val="Tahoma"/>
        <family val="2"/>
      </rPr>
      <t xml:space="preserve"> of Size - 175x75mm, Make - Elemento Mosaica, laid with 3mm Spacer finish with 44 Bright White, Make-Myk Laticrete, refer as shown in detail drawing. </t>
    </r>
    <r>
      <rPr>
        <b/>
        <sz val="11"/>
        <rFont val="Tahoma"/>
        <family val="2"/>
      </rPr>
      <t>( Base Rate of Tile @ Rs. 375/- Sqft )</t>
    </r>
  </si>
  <si>
    <r>
      <t xml:space="preserve">Ceramic Wall Tile </t>
    </r>
    <r>
      <rPr>
        <b/>
        <sz val="11"/>
        <rFont val="Tahoma"/>
        <family val="2"/>
      </rPr>
      <t>"Krakle, White"</t>
    </r>
    <r>
      <rPr>
        <sz val="11"/>
        <rFont val="Tahoma"/>
        <family val="2"/>
      </rPr>
      <t xml:space="preserve"> of Size - 175x75mm, Make - Elemento Mosaica, laid with 3mm Spacer finish with 44 Bright White, Make-Myk Laticrete, refer as shown in detail drawing.(</t>
    </r>
    <r>
      <rPr>
        <b/>
        <sz val="11"/>
        <rFont val="Tahoma"/>
        <family val="2"/>
      </rPr>
      <t xml:space="preserve"> Base Rate of Tile @ Rs. 375/- Sqft )</t>
    </r>
  </si>
  <si>
    <t xml:space="preserve">Counter back wall Tiles 900mm ht from finish floor level </t>
  </si>
  <si>
    <t xml:space="preserve"> Vertical sides </t>
  </si>
  <si>
    <t>Calcium Silicate Board Ceiling
(Above BOH &amp; MOH Area )</t>
  </si>
  <si>
    <t xml:space="preserve">50 x 100mm </t>
  </si>
  <si>
    <t xml:space="preserve">Baffel Ceiling Area  in wooden Texture </t>
  </si>
  <si>
    <t xml:space="preserve">FOH area 2nd Level Calcium silicate Ceiling </t>
  </si>
  <si>
    <t xml:space="preserve">Paint Work </t>
  </si>
  <si>
    <t xml:space="preserve">Texture Paint </t>
  </si>
  <si>
    <t xml:space="preserve">Display area back wall tiles </t>
  </si>
  <si>
    <t xml:space="preserve">Sides </t>
  </si>
  <si>
    <t>BOH, MOH &amp; FOH Area False Ceiling 
(WHITE PAINT)</t>
  </si>
  <si>
    <t>Upper level False Ceiling Paint 
(BLACK PAINT)</t>
  </si>
  <si>
    <t xml:space="preserve">
(BLUE STUCCO PAINT)</t>
  </si>
  <si>
    <t xml:space="preserve">Grey Paint on walls </t>
  </si>
  <si>
    <t xml:space="preserve">Panel area walls </t>
  </si>
  <si>
    <t xml:space="preserve">Less Louver Shutters </t>
  </si>
  <si>
    <t>Display back wall</t>
  </si>
  <si>
    <t xml:space="preserve">
(GREY  PAINT)  Panel area walls inside &amp; </t>
  </si>
  <si>
    <t>25mm W METAL TRIM IN ANTIQUE BRASS METAL FINISH, refer as shown in detail drawing.</t>
  </si>
  <si>
    <t xml:space="preserve">Paint on Calcium Silicate board Ceiling </t>
  </si>
  <si>
    <t xml:space="preserve">Door Frame </t>
  </si>
  <si>
    <t xml:space="preserve">BOH entry </t>
  </si>
  <si>
    <t xml:space="preserve">Shutter </t>
  </si>
  <si>
    <t xml:space="preserve">950 x 2100mm </t>
  </si>
  <si>
    <t xml:space="preserve">100mm Block work </t>
  </si>
  <si>
    <t xml:space="preserve">Nos </t>
  </si>
  <si>
    <t xml:space="preserve">Foot Rail </t>
  </si>
  <si>
    <t xml:space="preserve">40mm dia finish with rose gold </t>
  </si>
  <si>
    <r>
      <t>Providing, fabricate &amp; fixing floor mounted  foot rail</t>
    </r>
    <r>
      <rPr>
        <b/>
        <sz val="11"/>
        <rFont val="Tahoma"/>
        <family val="2"/>
      </rPr>
      <t xml:space="preserve"> ( 40mm dia SS foot rail PVD coated Rose Gold finish )</t>
    </r>
    <r>
      <rPr>
        <sz val="11"/>
        <rFont val="Tahoma"/>
        <family val="2"/>
      </rPr>
      <t xml:space="preserve">  150mm high fixed  with screw, bolts, fixing arrangement, including making good of floor, complete with all necessary bends &amp; terminations complete to the satisfaction of Project Manager. </t>
    </r>
  </si>
  <si>
    <t>Water Proofing</t>
  </si>
  <si>
    <t xml:space="preserve">Raised Floor </t>
  </si>
  <si>
    <t xml:space="preserve">BOH Area entry Door Frame </t>
  </si>
  <si>
    <t xml:space="preserve">BOH Area entry Door Shutter </t>
  </si>
  <si>
    <t xml:space="preserve">Louver Shutter </t>
  </si>
  <si>
    <t xml:space="preserve">Barrication </t>
  </si>
  <si>
    <t xml:space="preserve">Partition paneling Framing Work </t>
  </si>
  <si>
    <t xml:space="preserve">Front Counter </t>
  </si>
  <si>
    <t xml:space="preserve">Back Counter DNB </t>
  </si>
  <si>
    <t>Jones the Grocer, T2, JTG MUMBAI  AIRPORT</t>
  </si>
  <si>
    <t>Jones the Grocer, T2, JTG MUMBAI AIRPORT</t>
  </si>
  <si>
    <t xml:space="preserve">Retail Sidplay shelves </t>
  </si>
  <si>
    <t xml:space="preserve">Joinery &amp; Carpantry Work </t>
  </si>
  <si>
    <t xml:space="preserve">JOINERY &amp; CARPANTRY WORK </t>
  </si>
  <si>
    <t xml:space="preserve">Back counter </t>
  </si>
  <si>
    <t xml:space="preserve">Bulk Head </t>
  </si>
  <si>
    <t>Providing making &amp; fixing in position Hanging planter ( 200mm deep ) as per design   made of 12mm thick HDHMR Board  finished with veneer of approved make &amp; Polishing &amp; Planter hanging with MS Frame work supported with existing ceiling / frame work . M.S.supporting frame to be finished with Powder coating with approved texture including  all fixing arrangement as required &amp; complete in all respect.</t>
  </si>
  <si>
    <t xml:space="preserve">Hanging Planter </t>
  </si>
  <si>
    <t xml:space="preserve">Hanging Planter above counter wall </t>
  </si>
  <si>
    <t xml:space="preserve">Providing making &amp; fixing in position MS Jali with MS frame work as per design including all fixing arrangement &amp; finally finished with Powder coating of approved shade complete. </t>
  </si>
  <si>
    <t xml:space="preserve">Wooden strips Paneling </t>
  </si>
  <si>
    <t xml:space="preserve">MS  jali with MS Frame work </t>
  </si>
  <si>
    <t xml:space="preserve">Retail Display Unit
</t>
  </si>
  <si>
    <t xml:space="preserve">Bread Shelves Detail
</t>
  </si>
  <si>
    <r>
      <t xml:space="preserve">Providing, fabricating and fixing in position 850mm deep Retail Display Unit made of 40x60mm vertical slotted MS pipes at each corner fixed with existing partitions, finish match with MT-01 to hold the shelves. 40mm thk. adjustable wooden shelves match with finish JT-01 to be fixed with MS slotted vertical pipes with the help of heavy duty shelf holder. Provision for recessed LED light strip with acrylic diffuser to be made at the bottom of each shelf as shown in details drawing &amp; design. At the bottom, 150mm high metal skirting finish match with MT-03 to be provided as shown in detail drawing. Top of the unit to be closed with FR Ply to receive graphic pasting over it. Provision for electrical points etc to completed as per details &amp; design provided or as directed by Architect. Cost includes completing the job including all finishes with all necessary hard ware complete as mentioned in detail drawings.
Elevation area shall be measured. </t>
    </r>
    <r>
      <rPr>
        <b/>
        <sz val="11"/>
        <rFont val="Tahoma"/>
        <family val="2"/>
      </rPr>
      <t>( Base Rate of Veneer @ Rs. 150/- Sqft )</t>
    </r>
  </si>
  <si>
    <r>
      <t xml:space="preserve">Providing and fixing </t>
    </r>
    <r>
      <rPr>
        <b/>
        <sz val="11"/>
        <rFont val="Tahoma"/>
        <family val="2"/>
      </rPr>
      <t>35mm thk. flush door</t>
    </r>
    <r>
      <rPr>
        <sz val="11"/>
        <rFont val="Tahoma"/>
        <family val="2"/>
      </rPr>
      <t xml:space="preserve"> shutters of approved quality and make non decorative type core of block board finish with 1mm thick laminate of approved make &amp; shade on both sides including fixing 5 nos. per door 125mm long SS Butt hinges as per specs incl. Provision of rectangle  vision panel, SS push plate, SS kick plate, necessary SS screws, teak wood lipping all around complete as per specification as per design and drawing and satisfaction of the Project Manager. Size of Door- 950 x 2100mm </t>
    </r>
    <r>
      <rPr>
        <b/>
        <sz val="11"/>
        <rFont val="Tahoma"/>
        <family val="2"/>
      </rPr>
      <t xml:space="preserve"> ( Base Rate of Laminate @ Rs. 90/- Sqft )</t>
    </r>
  </si>
  <si>
    <r>
      <t xml:space="preserve">JOHNSON ( ENDURE GREY ) INSTALLED WITHOUT SPACER SIZE  600X600  refer as shown in detail drawing. </t>
    </r>
    <r>
      <rPr>
        <b/>
        <sz val="11"/>
        <rFont val="Tahoma"/>
        <family val="2"/>
      </rPr>
      <t>( Base Rate of Tile @ Rs. 80/- Sqft )</t>
    </r>
    <r>
      <rPr>
        <sz val="11"/>
        <rFont val="Tahoma"/>
        <family val="2"/>
      </rPr>
      <t xml:space="preserve">
</t>
    </r>
  </si>
  <si>
    <r>
      <t>White &amp; Blue Hexagon Porcelain Tiles, Size - 200 x 200 mm, Make - Elemento Mosaica, refer as shown in detail drawing</t>
    </r>
    <r>
      <rPr>
        <b/>
        <sz val="11"/>
        <rFont val="Tahoma"/>
        <family val="2"/>
      </rPr>
      <t>.( Base Rate of Tile @ Rs. 375/- Sqft )</t>
    </r>
  </si>
  <si>
    <r>
      <t>Printed Hexagon Porcelain Tiles, Size - 50x50mm, Make - Elemento Mosaica, refer as shown in detail drawing.</t>
    </r>
    <r>
      <rPr>
        <sz val="11"/>
        <color rgb="FFFF0000"/>
        <rFont val="Tahoma"/>
        <family val="2"/>
      </rPr>
      <t xml:space="preserve"> </t>
    </r>
    <r>
      <rPr>
        <b/>
        <sz val="11"/>
        <rFont val="Tahoma"/>
        <family val="2"/>
      </rPr>
      <t>( Base Rate of Tile @ Rs. 375/- Sqft )</t>
    </r>
  </si>
  <si>
    <t xml:space="preserve">FOH Counter </t>
  </si>
  <si>
    <t xml:space="preserve">Rmt </t>
  </si>
  <si>
    <t xml:space="preserve">MOH  Area Back Counter </t>
  </si>
  <si>
    <t>1.1.4</t>
  </si>
  <si>
    <t>1.3.3</t>
  </si>
  <si>
    <t>No</t>
  </si>
  <si>
    <t xml:space="preserve">FOH AREA </t>
  </si>
  <si>
    <r>
      <t>Providing &amp; fixing</t>
    </r>
    <r>
      <rPr>
        <b/>
        <sz val="11"/>
        <rFont val="Tahoma"/>
        <family val="2"/>
      </rPr>
      <t xml:space="preserve"> Counter ( 725deep x150 back splash) </t>
    </r>
    <r>
      <rPr>
        <sz val="11"/>
        <rFont val="Tahoma"/>
        <family val="2"/>
      </rPr>
      <t xml:space="preserve"> with appropriate</t>
    </r>
    <r>
      <rPr>
        <b/>
        <sz val="11"/>
        <rFont val="Tahoma"/>
        <family val="2"/>
      </rPr>
      <t xml:space="preserve"> </t>
    </r>
    <r>
      <rPr>
        <b/>
        <i/>
        <sz val="11"/>
        <rFont val="Tahoma"/>
        <family val="2"/>
      </rPr>
      <t>MS framework of counter top finished with BWP ply 19mm thk</t>
    </r>
    <r>
      <rPr>
        <sz val="11"/>
        <rFont val="Tahoma"/>
        <family val="2"/>
      </rPr>
      <t xml:space="preserve">, finished with Stone with adhesive including  edge moulding &amp; polishing  as per Drawing and approved sample of moulding. </t>
    </r>
    <r>
      <rPr>
        <b/>
        <sz val="11"/>
        <rFont val="Tahoma"/>
        <family val="2"/>
      </rPr>
      <t>Base Rate of Stone @ Rs. 850/- Sqft</t>
    </r>
  </si>
  <si>
    <t xml:space="preserve">MS Railing </t>
  </si>
  <si>
    <t>2.1.3</t>
  </si>
  <si>
    <t xml:space="preserve">CONDIMENT STATION  FOH AREA </t>
  </si>
  <si>
    <r>
      <t xml:space="preserve">ENGINEERED TERRAZZO Marble, Size- 3025x1225mm x 18mm thk., Make - AGL, Product Code - Gardenia (magnum series), refer as shown in detail drawing.
Floor embedded cut-out rectangle, texts, &amp; arrows in brass finish to be provided in FOH floor as shown in detail drawing. </t>
    </r>
    <r>
      <rPr>
        <b/>
        <sz val="11"/>
        <color rgb="FFFF0000"/>
        <rFont val="Tahoma"/>
        <family val="2"/>
      </rPr>
      <t>( Base Rate of Tile @ Rs. 450/- Sqft )</t>
    </r>
  </si>
  <si>
    <r>
      <rPr>
        <b/>
        <sz val="11"/>
        <rFont val="Tahoma"/>
        <family val="2"/>
      </rPr>
      <t>12x12mm  Antique brass finish Aluminium Shado Gap Profile</t>
    </r>
    <r>
      <rPr>
        <sz val="11"/>
        <rFont val="Tahoma"/>
        <family val="2"/>
      </rPr>
      <t xml:space="preserve"> between different type of wall finishing materials, refer as shown in detail drawing.</t>
    </r>
  </si>
  <si>
    <r>
      <rPr>
        <b/>
        <sz val="11"/>
        <rFont val="Tahoma"/>
        <family val="2"/>
      </rPr>
      <t>Aluminium Edge Trim ( 25mm x 25mm )</t>
    </r>
    <r>
      <rPr>
        <sz val="11"/>
        <rFont val="Tahoma"/>
        <family val="2"/>
      </rPr>
      <t xml:space="preserve"> at the top end of the Tile, refer as shown in detail drawing.</t>
    </r>
  </si>
  <si>
    <t xml:space="preserve">BOH Area &amp; counter back wall up 900mm ht. Wall Tiles </t>
  </si>
  <si>
    <r>
      <t>Providing and fixing Ist quality ceramic glazed wall tiles  (thickness to be specified by the manufacturer), of approved make, in all colours, shades any size as approved by Engineer-in-Charge</t>
    </r>
    <r>
      <rPr>
        <b/>
        <sz val="11"/>
        <rFont val="Tahoma"/>
        <family val="2"/>
      </rPr>
      <t xml:space="preserve">  for dado</t>
    </r>
    <r>
      <rPr>
        <sz val="11"/>
        <rFont val="Tahoma"/>
        <family val="2"/>
      </rPr>
      <t xml:space="preserve"> fixed with  cement cement mortar 1:4 ( 1 Cement &amp;4 Coarse sand ) / adhesive ( water based )  including filling  the joints mixed with pigment to match the shade of the tiles to give a smooth  surface.</t>
    </r>
    <r>
      <rPr>
        <b/>
        <sz val="11"/>
        <rFont val="Tahoma"/>
        <family val="2"/>
      </rPr>
      <t>( Basic cost of tile@ Rs. 60/- per Sqft)</t>
    </r>
  </si>
  <si>
    <t>Calcium Silicate Board  Vertical Closure
(Above FOH area / Bulkhead)</t>
  </si>
  <si>
    <t xml:space="preserve">FOH Area Baffle Ceiling </t>
  </si>
  <si>
    <t xml:space="preserve">Providing &amp; fixing Aluminium Baffle ceiling 50 x 100mm finished with powder coating  ( Wooden Texture ) as per design including all fixing arrangement complete. </t>
  </si>
  <si>
    <r>
      <t xml:space="preserve">Providing and applying three (minimum) coats of </t>
    </r>
    <r>
      <rPr>
        <b/>
        <sz val="11"/>
        <rFont val="Tahoma"/>
        <family val="2"/>
      </rPr>
      <t>Grey  PAINT</t>
    </r>
    <r>
      <rPr>
        <sz val="11"/>
        <rFont val="Tahoma"/>
        <family val="2"/>
      </rPr>
      <t xml:space="preserve">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Make - Innovant Interior or as approved. All complete to the entire satisfaction of Project Manager. Refer finishing schedule for the Paint code.</t>
    </r>
  </si>
  <si>
    <r>
      <t xml:space="preserve">Providing and applying three (minimum) coats of </t>
    </r>
    <r>
      <rPr>
        <b/>
        <sz val="11"/>
        <rFont val="Tahoma"/>
        <family val="2"/>
      </rPr>
      <t>POTTERS STUCCO BLUE PAINT</t>
    </r>
    <r>
      <rPr>
        <sz val="11"/>
        <rFont val="Tahoma"/>
        <family val="2"/>
      </rPr>
      <t xml:space="preserve">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Make - Innovant Interior or as approved. All complete to the entire satisfaction of Project Manager. Refer finishing schedule for the Paint code.</t>
    </r>
  </si>
  <si>
    <r>
      <t xml:space="preserve">Providing and applying three (minimum) coats of </t>
    </r>
    <r>
      <rPr>
        <b/>
        <sz val="11"/>
        <rFont val="Tahoma"/>
        <family val="2"/>
      </rPr>
      <t>BLACK PAINT</t>
    </r>
    <r>
      <rPr>
        <sz val="11"/>
        <rFont val="Tahoma"/>
        <family val="2"/>
      </rPr>
      <t xml:space="preserve">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Make - Innovant Interior or as approved. All complete to the entire satisfaction of Project Manager. Refer finishing schedule for the Paint code.</t>
    </r>
  </si>
  <si>
    <r>
      <t xml:space="preserve">Providing and applying three (minimum) coats of </t>
    </r>
    <r>
      <rPr>
        <b/>
        <sz val="11"/>
        <rFont val="Tahoma"/>
        <family val="2"/>
      </rPr>
      <t>WHITE PAINT</t>
    </r>
    <r>
      <rPr>
        <sz val="11"/>
        <rFont val="Tahoma"/>
        <family val="2"/>
      </rPr>
      <t xml:space="preserve">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Make - Innovant Interior or as approved. All complete to the entire satisfaction of Project Manager. Refer finishing schedule for the Paint code.</t>
    </r>
  </si>
  <si>
    <r>
      <t xml:space="preserve">Low Height Partition (in front of chilled food display) of total depth 160mm made of 19 mm thk. fixed on both sides of framework of 40x40 x3mm thick  hollow square MS pipes. Front &amp; top of partition finished with Marble CT-01 and rear side finished with SS Flashing as shown in detail drawing and lower portion of 200mm height at front to be finished with Tile.
Providing &amp; Fixing 1000mm deep POS counter &amp; rest complete counter made up of 19mm thick FR Ply wrapped over 40x40 x 3mm thick MS Frame work to be finished with marble ST-01 at top &amp; front. Provision Ambient food display at top, Impulse display shelf in timber JT-01 at front, Ambient Water Display at lower level (with openable shutter from rear), along with provision of POS machine and cash till/drawer to be made in the counter. Provision of Impulse Display, Coffee Machine, Pick-up Area, Cocktail Station &amp; sink with rinser to be made in the counter.  A double action swing access door with two shutter made of 19mm thk. FR Ply finished with JT-01 to be made at the end of counter after cocktail station. Provision for wire manager, electrical etc to completed as per details &amp; design provided or as directed by Architect. Cost includes completing the job including all finishes with all necessary hard ware complete as mentioned in detail drawings.
Elevation area shall be measured. </t>
    </r>
    <r>
      <rPr>
        <b/>
        <sz val="11"/>
        <rFont val="Tahoma"/>
        <family val="2"/>
      </rPr>
      <t xml:space="preserve"> ( Base Rate of Stone @ Rs. 850/- Sqft &amp; Veneer @ Rs.150/- Sqft )     </t>
    </r>
  </si>
  <si>
    <t>Wall Panelling for digital screen base</t>
  </si>
  <si>
    <t>Providing making &amp; fixing in position 12nn thick HDHMR board panelling with 25 x 25mm M.S. frame work  on wall including all fixing arrangement complete in all respect.</t>
  </si>
  <si>
    <r>
      <t xml:space="preserve">Providing, fabricating and fixing in position 440mm deep Bread Shelves Unit made of 30x30mm MS tubular frame finish match with MT-01, fixed over the wall behind it. 30mm thk. wooden shelves finish match with JT-01 at different levels to be provided along with wooden bread boxes above these shelves, finish match with JT-01 as shown in detail drawing. 2 nos. 55" Digital Screens to be fixed flushing to the face of MS frame. Rate shall include all wastage, necessary hardware, fixtures. All complete as per the details, drawings or as directed by Architect/Engineer.
Front Elevation Area to be Measured. </t>
    </r>
    <r>
      <rPr>
        <b/>
        <sz val="11"/>
        <rFont val="Tahoma"/>
        <family val="2"/>
      </rPr>
      <t>( Base Rate of Veneer @ Rs. 150/-Sqft )</t>
    </r>
  </si>
  <si>
    <r>
      <t>Providing and fixing</t>
    </r>
    <r>
      <rPr>
        <b/>
        <sz val="10"/>
        <rFont val="Arial"/>
        <family val="2"/>
      </rPr>
      <t xml:space="preserve"> Condiment Station  ( 1050 x 950mm  high ) with shutters ( 400mm deep ) as per design </t>
    </r>
    <r>
      <rPr>
        <sz val="10"/>
        <rFont val="Arial"/>
        <family val="2"/>
      </rPr>
      <t xml:space="preserve">   made of  19mm thick fire rated ply finished with veneer on external surface &amp; internal surface finish with balance laminate  ( height of station 950mm ) &amp; above 950mm ht. to  2100mm height  38mm thick open wooden shelves  with   25 x  25mm MS tube  frame work  finished with  veneer &amp; polishing with mesh backing finish with  paint of approved make &amp; shade and MS frame work finished with powder coating of approved  shade including all required hardware complete in all respect. ( Base Rate of Veneer @ RS. 150/- Sqft )</t>
    </r>
  </si>
  <si>
    <r>
      <t>Providing Moveable IMPLUS MERCHANDISE DISPLAY  Table  (  1250 x 400 x 600mm height )  as per design finish with veneer of approved make finish with polishing as required  including metal base finish with powder coated complete</t>
    </r>
    <r>
      <rPr>
        <b/>
        <sz val="11"/>
        <rFont val="Tahoma"/>
        <family val="2"/>
      </rPr>
      <t xml:space="preserve"> ( Base Rate of Veneer @ Rs. 150/- Sqft ) </t>
    </r>
  </si>
  <si>
    <t>PLANTERS: 650 mm Wide &amp; 600mm deep planter  made out of 19mm thick HDHMR Board finished with   stone all side &amp; top of planter &amp; inner side finish with balance laminate as per design   as/Architects approval. ( Base Rate of Stone @ Rs. 850/- Sqft )  ( 1300 x 600mm height. )</t>
  </si>
  <si>
    <t xml:space="preserve">Total of Joinery &amp; Carpentry Work </t>
  </si>
  <si>
    <t>Providing, making and fixing in position selected well seasoned hardwood in frames etc. of doors, windows, made to size and shape as shown in drawing, with mitered joints fixed with SS dash fastener in contact with RCC as directed including making necessary grooves, chamfering etc. including hardwood beading as required for fixing glass as required,  including applying water proof wood  primer and 2 coats of black Japan anti moisture and anti-termite proof paint on concealed surfaces, as per specification etc. complete as per detailed drawings as per design and drawing and satisfaction of the Project Manager. (all item described above are to be included in the quoted price).</t>
  </si>
  <si>
    <r>
      <t xml:space="preserve">Providing and fixing in position LT Panel  Louver  Shutters formed of  19mm thick fire rated Ply outer frame finished with veneer of approved make &amp; finally finished with polishing as required  on both sides  and internal area  louvers  part made of Oak wood as per details finished with polishing / PU Paint as required.
 Louvers Shutter to have soft closing hinge of approved make installed strictly a per manufacturers guidelines with requisite tools. Each set of shutters to be provided with 1 no multi purpose lock as specified, recessed handles , auto bolt,  completed as per the Detailed Drawing &amp; Architect's Approval. </t>
    </r>
    <r>
      <rPr>
        <b/>
        <sz val="11"/>
        <rFont val="Arial"/>
        <family val="2"/>
      </rPr>
      <t>( Size of Louver Shutter 2000 x 2100 ) ( Base Rate of Veneer @ Rs. 150/- Sqft )</t>
    </r>
  </si>
  <si>
    <t>40mm dia SS Foot rail / Bump Rail (Floor mounted)</t>
  </si>
  <si>
    <t xml:space="preserve">Providing &amp; fixing Pre-fabricated Aluminium Trap Door in the ceiling of size as mentioned in detail drawing (refer ceiling drawing). ( 600 x 600mm ) </t>
  </si>
  <si>
    <t xml:space="preserve">OAK wooden strips Panelling above counter </t>
  </si>
  <si>
    <t xml:space="preserve">Providing making &amp; fixing in position wooden Strips ( 25mm x 25mm ) panelling as per design made of Oak  wooden strips finished with polishing as required  fixed with supporting MS frame work  hanging with existing ceiling / frame including all fixing arrangement, Supporting Ms frame finish with powder coating of approved shade complete in all respect. </t>
  </si>
  <si>
    <t xml:space="preserve">MS Jali  Panelling above counter </t>
  </si>
  <si>
    <t xml:space="preserve">Providing &amp; Fixing Signage Bulkhead made of outer MS frame having vertical MS pipes of size 100x70mm and horizontal MS pipes of size 100x170mm above &amp; below signages &amp; 100x70mm at balance area. Vertical brass pipes of length 100mm and size 40x40mm of two different finishes MT-01 &amp; MF-09 to be provide at top &amp; bottom level as shown in detail drawing. Vertical aluminium pipes of size 40x40mm finish match with WF-04 to be provided at complete signage band as shown in detail drawing. Provision for fixing JTG signage and electrical points etc to completed as per details &amp; design provided or as directed by Architect. Cost includes completing the job including all finishes with all necessary hard ware complete as mentioned in detail drawings.
Elevation area shall be measured.  (  5000 x 1000 ) 2 Nos Signages </t>
  </si>
  <si>
    <t>Providing making &amp; fixing in position MS Railing as per design made of 50 x 100mm outer frame &amp; internal member 50 x 50mm with Nesh as per deign mesh fixed in outer MS frame with help of 12mm x 12mm square bar including all fixing arrangement &amp; finally finished with paint of approved make &amp; shade complete in all respect.</t>
  </si>
  <si>
    <t xml:space="preserve">Providing &amp; fixing Hood separation as per specification </t>
  </si>
  <si>
    <t>Providing and laying on sunken areas broken light weight ciporex block bats, consolidated, finished smooth, including finishing &amp; grouting the top layer upto 75mm height with water proof cement mortar with CICO and as per specifications and drawing. After the treatment raised to be tested for 72hrs by filling water and on successful completion of test, providing &amp; laying 50mm thick protection screed with cement concrete 1:4, all complete as per specification and drawing or as per instruction of Engineer In Charge.</t>
  </si>
  <si>
    <t>Providing &amp; applying anti termite treatment with IMIDACLOPRID (OZIER) for entire area (Pest control) Diluting and injecting chemical emulsion 75mm in floor for pre constructional Anti Termite treatment and creating a continuous chemical @ 100mm centre to centre barrier all over as per manufacturer specification and ISI standards. (OR AS APPVD.) including a 1 year guarantee under suitable undertaking on stamp paper etc, complete as directed by Architect.(Mode of measurement to be on carpet area of floor and not the area of surface treated).</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</si>
  <si>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</si>
  <si>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Date- 17-06-2024</t>
  </si>
  <si>
    <t>sandwiches</t>
  </si>
  <si>
    <t>salad</t>
  </si>
  <si>
    <t>pastry</t>
  </si>
  <si>
    <t>1335 x 225mm</t>
  </si>
  <si>
    <t>front lit sign made in acrylic sheet with black aluminum casing</t>
  </si>
  <si>
    <t>740 x 270</t>
  </si>
  <si>
    <t xml:space="preserve">725 x 270mm </t>
  </si>
  <si>
    <t>tea</t>
  </si>
  <si>
    <t>coffee</t>
  </si>
  <si>
    <t>380 x 240mm</t>
  </si>
  <si>
    <t xml:space="preserve">765 x 315mm </t>
  </si>
  <si>
    <t>pick me up</t>
  </si>
  <si>
    <t>show me the money</t>
  </si>
  <si>
    <t>smoothies</t>
  </si>
  <si>
    <t>take me with you</t>
  </si>
  <si>
    <t>1080 X 265</t>
  </si>
  <si>
    <t xml:space="preserve">905 X 330 </t>
  </si>
  <si>
    <t>985 X 220</t>
  </si>
  <si>
    <t>700 X 250</t>
  </si>
  <si>
    <t>Counter Bulkhead SIGNAGE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</si>
</sst>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_);_(* \(#,##0\);_(* \-??_);_(@_)"/>
    <numFmt numFmtId="165" formatCode="_(* #,##0.00_);_(* \(#,##0.00\);_(* \-??_);_(@_)"/>
    <numFmt numFmtId="166" formatCode="0.0"/>
    <numFmt numFmtId="167" formatCode="#,##0.00\ ;&quot; (&quot;#,##0.00\);&quot; -&quot;#\ ;@\ "/>
    <numFmt numFmtId="168" formatCode="_(* #,##0.00_);_(* \(#,##0.00\);_(* &quot;-&quot;??_);_(@_)"/>
    <numFmt numFmtId="169" formatCode="[$-409]0.00"/>
    <numFmt numFmtId="170" formatCode="_-* #,##0.00_-;\-* #,##0.00_-;_-* &quot;-&quot;??_-;_-@_-"/>
    <numFmt numFmtId="171" formatCode="[&gt;=10000000]#\,##\,##\,##0;[&gt;=100000]\ #\,##\,##0;##,##0"/>
  </numFmts>
  <fonts count="42">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b/>
      <sz val="11"/>
      <name val="Tahoma"/>
      <family val="2"/>
    </font>
    <font>
      <sz val="11"/>
      <name val="Tahoma"/>
      <family val="2"/>
    </font>
    <font>
      <b/>
      <i/>
      <u/>
      <sz val="11"/>
      <name val="Tahoma"/>
      <family val="2"/>
    </font>
    <font>
      <sz val="11"/>
      <color theme="1"/>
      <name val="Tahoma"/>
      <family val="2"/>
    </font>
    <font>
      <b/>
      <strike/>
      <sz val="11"/>
      <name val="Tahoma"/>
      <family val="2"/>
    </font>
    <font>
      <strike/>
      <sz val="11"/>
      <name val="Tahoma"/>
      <family val="2"/>
    </font>
    <font>
      <b/>
      <sz val="11"/>
      <color theme="1"/>
      <name val="Tahoma"/>
      <family val="2"/>
    </font>
    <font>
      <b/>
      <sz val="14"/>
      <name val="Tahoma"/>
      <family val="2"/>
    </font>
    <font>
      <sz val="10"/>
      <name val="Tahoma"/>
      <family val="2"/>
    </font>
    <font>
      <b/>
      <sz val="12"/>
      <name val="Tahoma"/>
      <family val="2"/>
    </font>
    <font>
      <b/>
      <sz val="10"/>
      <name val="Tahoma"/>
      <family val="2"/>
    </font>
    <font>
      <sz val="11"/>
      <color indexed="8"/>
      <name val="Calibri"/>
      <family val="2"/>
    </font>
    <font>
      <sz val="11"/>
      <color indexed="9"/>
      <name val="Calibri"/>
      <family val="2"/>
    </font>
    <font>
      <sz val="11"/>
      <color indexed="60"/>
      <name val="Calibri"/>
      <family val="2"/>
    </font>
    <font>
      <b/>
      <sz val="11"/>
      <color rgb="FF000000"/>
      <name val="Calibri"/>
      <family val="2"/>
    </font>
    <font>
      <b/>
      <sz val="11"/>
      <color rgb="FFFF0000"/>
      <name val="Tahoma"/>
      <family val="2"/>
    </font>
    <font>
      <sz val="11"/>
      <color rgb="FFFF0000"/>
      <name val="Tahoma"/>
      <family val="2"/>
    </font>
    <font>
      <sz val="10"/>
      <name val="Century Gothic"/>
      <family val="2"/>
    </font>
    <font>
      <b/>
      <sz val="10"/>
      <name val="Arial"/>
      <family val="2"/>
    </font>
    <font>
      <sz val="10"/>
      <name val="Helv"/>
      <family val="2"/>
    </font>
    <font>
      <sz val="10"/>
      <name val="Mangal"/>
      <family val="2"/>
    </font>
    <font>
      <sz val="11"/>
      <color indexed="8"/>
      <name val="Times New Roman"/>
      <family val="1"/>
      <charset val="1"/>
    </font>
    <font>
      <sz val="11"/>
      <color indexed="8"/>
      <name val="Times New Roman"/>
      <family val="1"/>
    </font>
    <font>
      <sz val="10"/>
      <name val="Arial"/>
      <family val="2"/>
      <charset val="134"/>
    </font>
    <font>
      <b/>
      <sz val="11"/>
      <name val="Arial"/>
      <family val="2"/>
    </font>
    <font>
      <i/>
      <sz val="11"/>
      <color rgb="FF7F7F7F"/>
      <name val="Calibri"/>
      <family val="2"/>
      <scheme val="minor"/>
    </font>
    <font>
      <i/>
      <sz val="11"/>
      <color rgb="FF7F7F7F"/>
      <name val="Calibri"/>
      <family val="2"/>
      <charset val="1"/>
    </font>
    <font>
      <sz val="10"/>
      <color rgb="FF000000"/>
      <name val="Calibri"/>
      <family val="2"/>
      <scheme val="minor"/>
    </font>
    <font>
      <b/>
      <i/>
      <sz val="11"/>
      <name val="Tahoma"/>
      <family val="2"/>
    </font>
    <font>
      <sz val="10"/>
      <color rgb="FF000000"/>
      <name val="Times New Roman"/>
      <family val="1"/>
    </font>
    <font>
      <sz val="10"/>
      <name val="Courier New"/>
      <family val="3"/>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indexed="30"/>
        <bgColor indexed="21"/>
      </patternFill>
    </fill>
    <fill>
      <patternFill patternType="solid">
        <fgColor indexed="29"/>
        <bgColor indexed="45"/>
      </patternFill>
    </fill>
    <fill>
      <patternFill patternType="solid">
        <fgColor indexed="22"/>
        <bgColor indexed="31"/>
      </patternFill>
    </fill>
    <fill>
      <patternFill patternType="solid">
        <fgColor rgb="FFFFFF00"/>
        <bgColor indexed="64"/>
      </patternFill>
    </fill>
    <fill>
      <patternFill patternType="solid">
        <fgColor indexed="43"/>
        <bgColor indexed="26"/>
      </patternFill>
    </fill>
    <fill>
      <patternFill patternType="solid">
        <fgColor rgb="FF00B050"/>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03">
    <xf numFmtId="0" fontId="0" fillId="0" borderId="0"/>
    <xf numFmtId="0" fontId="4" fillId="0" borderId="0" applyBorder="0" applyProtection="0"/>
    <xf numFmtId="0" fontId="5" fillId="0" borderId="0"/>
    <xf numFmtId="0" fontId="6" fillId="0" borderId="0" applyBorder="0" applyProtection="0"/>
    <xf numFmtId="43" fontId="7"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0" fontId="8" fillId="0" borderId="0"/>
    <xf numFmtId="0" fontId="9" fillId="0" borderId="0"/>
    <xf numFmtId="0" fontId="5" fillId="0" borderId="0"/>
    <xf numFmtId="0" fontId="2" fillId="0" borderId="0"/>
    <xf numFmtId="0" fontId="5" fillId="0" borderId="0"/>
    <xf numFmtId="43" fontId="5" fillId="0" borderId="0" applyFont="0" applyFill="0" applyBorder="0" applyAlignment="0" applyProtection="0"/>
    <xf numFmtId="165" fontId="5" fillId="0" borderId="0" applyFill="0" applyBorder="0" applyAlignment="0" applyProtection="0"/>
    <xf numFmtId="0" fontId="5" fillId="0" borderId="0"/>
    <xf numFmtId="168" fontId="22" fillId="0" borderId="0" applyFont="0" applyFill="0" applyBorder="0" applyAlignment="0" applyProtection="0"/>
    <xf numFmtId="0" fontId="23" fillId="8" borderId="0"/>
    <xf numFmtId="0" fontId="22" fillId="0" borderId="0"/>
    <xf numFmtId="0" fontId="22" fillId="9" borderId="0"/>
    <xf numFmtId="0" fontId="22" fillId="10" borderId="0"/>
    <xf numFmtId="0" fontId="24" fillId="12" borderId="0"/>
    <xf numFmtId="0" fontId="7"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3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lignment vertical="top"/>
      <protection locked="0"/>
    </xf>
    <xf numFmtId="43" fontId="7" fillId="0" borderId="0" applyFont="0" applyFill="0" applyBorder="0" applyAlignment="0" applyProtection="0"/>
    <xf numFmtId="170"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lignment vertical="top"/>
      <protection locked="0"/>
    </xf>
    <xf numFmtId="43" fontId="22" fillId="0" borderId="0" applyFont="0" applyFill="0" applyBorder="0" applyAlignment="0" applyProtection="0"/>
    <xf numFmtId="43" fontId="22" fillId="0" borderId="0" applyFont="0" applyFill="0" applyBorder="0" applyAlignment="0" applyProtection="0"/>
    <xf numFmtId="0" fontId="5" fillId="0" borderId="0"/>
    <xf numFmtId="0" fontId="5" fillId="0" borderId="0"/>
    <xf numFmtId="0" fontId="8" fillId="0" borderId="0"/>
    <xf numFmtId="0" fontId="33" fillId="0" borderId="0" applyBorder="0" applyProtection="0"/>
    <xf numFmtId="0" fontId="32" fillId="0" borderId="0" applyBorder="0" applyProtection="0"/>
    <xf numFmtId="0" fontId="4" fillId="0" borderId="0" applyBorder="0" applyProtection="0"/>
    <xf numFmtId="0" fontId="36" fillId="0" borderId="0" applyNumberFormat="0" applyFill="0" applyBorder="0" applyAlignment="0" applyProtection="0"/>
    <xf numFmtId="0" fontId="37" fillId="0" borderId="0" applyBorder="0" applyProtection="0"/>
    <xf numFmtId="0" fontId="5" fillId="0" borderId="0"/>
    <xf numFmtId="0" fontId="5" fillId="0" borderId="0"/>
    <xf numFmtId="0" fontId="7" fillId="0" borderId="0"/>
    <xf numFmtId="0" fontId="5" fillId="0" borderId="0">
      <protection locked="0"/>
    </xf>
    <xf numFmtId="0" fontId="5" fillId="0" borderId="0">
      <protection locked="0"/>
    </xf>
    <xf numFmtId="0" fontId="7" fillId="0" borderId="0"/>
    <xf numFmtId="171" fontId="30" fillId="0" borderId="0" applyFill="0" applyBorder="0" applyAlignment="0" applyProtection="0"/>
    <xf numFmtId="0" fontId="7" fillId="0" borderId="0"/>
    <xf numFmtId="0" fontId="1" fillId="0" borderId="0"/>
    <xf numFmtId="0" fontId="1" fillId="0" borderId="0"/>
    <xf numFmtId="0" fontId="7" fillId="0" borderId="0"/>
    <xf numFmtId="0" fontId="7" fillId="0" borderId="0"/>
    <xf numFmtId="0" fontId="7" fillId="0" borderId="0"/>
    <xf numFmtId="0" fontId="38" fillId="0" borderId="0"/>
    <xf numFmtId="0" fontId="1" fillId="0" borderId="0"/>
    <xf numFmtId="0" fontId="5" fillId="0" borderId="0"/>
    <xf numFmtId="0" fontId="1" fillId="0" borderId="0"/>
    <xf numFmtId="0" fontId="1"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5" fillId="0" borderId="0">
      <alignment vertical="center"/>
    </xf>
    <xf numFmtId="0" fontId="5" fillId="0" borderId="0">
      <alignment vertical="center"/>
    </xf>
    <xf numFmtId="0" fontId="1" fillId="0" borderId="0"/>
    <xf numFmtId="0" fontId="5" fillId="0" borderId="0"/>
    <xf numFmtId="0" fontId="1" fillId="0" borderId="0"/>
    <xf numFmtId="0" fontId="5" fillId="0" borderId="0"/>
    <xf numFmtId="0" fontId="9" fillId="0" borderId="0"/>
    <xf numFmtId="0" fontId="30" fillId="0" borderId="0"/>
    <xf numFmtId="0" fontId="7" fillId="0" borderId="0"/>
    <xf numFmtId="0" fontId="5" fillId="0" borderId="0"/>
    <xf numFmtId="0" fontId="7" fillId="0" borderId="0"/>
    <xf numFmtId="0" fontId="7" fillId="0" borderId="0"/>
    <xf numFmtId="0" fontId="1" fillId="0" borderId="0"/>
    <xf numFmtId="0" fontId="34" fillId="0" borderId="0">
      <alignment vertical="center"/>
    </xf>
    <xf numFmtId="0" fontId="7" fillId="0" borderId="0"/>
    <xf numFmtId="0" fontId="30" fillId="0" borderId="0"/>
    <xf numFmtId="0" fontId="30" fillId="0" borderId="0"/>
    <xf numFmtId="0" fontId="5" fillId="0" borderId="0"/>
    <xf numFmtId="0" fontId="1" fillId="0" borderId="0"/>
    <xf numFmtId="0" fontId="1" fillId="0" borderId="0"/>
    <xf numFmtId="43" fontId="40" fillId="0" borderId="0" applyFont="0" applyFill="0" applyBorder="0" applyAlignment="0" applyProtection="0"/>
    <xf numFmtId="0" fontId="41" fillId="0" borderId="0"/>
    <xf numFmtId="0" fontId="40" fillId="0" borderId="0"/>
    <xf numFmtId="0" fontId="1" fillId="0" borderId="0"/>
    <xf numFmtId="0" fontId="1" fillId="0" borderId="0"/>
    <xf numFmtId="43" fontId="22" fillId="0" borderId="0" applyFont="0" applyFill="0" applyBorder="0" applyAlignment="0" applyProtection="0"/>
    <xf numFmtId="0" fontId="1" fillId="0" borderId="0"/>
  </cellStyleXfs>
  <cellXfs count="177">
    <xf numFmtId="0" fontId="0" fillId="0" borderId="0" xfId="0"/>
    <xf numFmtId="0" fontId="12" fillId="0" borderId="0" xfId="5" applyFont="1" applyAlignment="1">
      <alignment vertical="center"/>
    </xf>
    <xf numFmtId="0" fontId="11" fillId="0" borderId="0" xfId="5" applyFont="1" applyAlignment="1">
      <alignment vertical="center"/>
    </xf>
    <xf numFmtId="0" fontId="11" fillId="0" borderId="0" xfId="5" applyFont="1" applyAlignment="1">
      <alignment horizontal="center" vertical="center"/>
    </xf>
    <xf numFmtId="0" fontId="12" fillId="0" borderId="0" xfId="5" applyFont="1" applyAlignment="1">
      <alignment horizontal="right" vertical="center"/>
    </xf>
    <xf numFmtId="0" fontId="12" fillId="0" borderId="0" xfId="5" applyFont="1" applyAlignment="1">
      <alignment horizontal="center" vertical="center"/>
    </xf>
    <xf numFmtId="0" fontId="11" fillId="0" borderId="4" xfId="5" applyFont="1" applyBorder="1" applyAlignment="1">
      <alignment horizontal="center" vertical="center"/>
    </xf>
    <xf numFmtId="0" fontId="12" fillId="0" borderId="4" xfId="5" applyFont="1" applyBorder="1" applyAlignment="1">
      <alignment horizontal="center" vertical="center" wrapText="1"/>
    </xf>
    <xf numFmtId="164" fontId="12" fillId="0" borderId="4" xfId="6" applyNumberFormat="1" applyFont="1" applyFill="1" applyBorder="1" applyAlignment="1">
      <alignment horizontal="center" vertical="center"/>
    </xf>
    <xf numFmtId="164" fontId="12" fillId="0" borderId="4" xfId="6" applyNumberFormat="1" applyFont="1" applyFill="1" applyBorder="1" applyAlignment="1">
      <alignment horizontal="center" vertical="center" wrapText="1"/>
    </xf>
    <xf numFmtId="164" fontId="14" fillId="0" borderId="4" xfId="6" applyNumberFormat="1" applyFont="1" applyFill="1" applyBorder="1" applyAlignment="1">
      <alignment horizontal="center" vertical="center"/>
    </xf>
    <xf numFmtId="164" fontId="14" fillId="0" borderId="4" xfId="6" applyNumberFormat="1" applyFont="1" applyFill="1" applyBorder="1" applyAlignment="1" applyProtection="1">
      <alignment horizontal="center" vertical="center"/>
    </xf>
    <xf numFmtId="0" fontId="11" fillId="0" borderId="1" xfId="5" applyFont="1" applyBorder="1" applyAlignment="1">
      <alignment horizontal="center" vertical="center"/>
    </xf>
    <xf numFmtId="0" fontId="12" fillId="0" borderId="1" xfId="5" applyFont="1" applyBorder="1" applyAlignment="1">
      <alignment horizontal="center" vertical="center" wrapText="1"/>
    </xf>
    <xf numFmtId="164" fontId="12" fillId="0" borderId="1" xfId="6" applyNumberFormat="1" applyFont="1" applyFill="1" applyBorder="1" applyAlignment="1">
      <alignment horizontal="center" vertical="center"/>
    </xf>
    <xf numFmtId="164" fontId="12" fillId="0" borderId="1" xfId="6" applyNumberFormat="1" applyFont="1" applyFill="1" applyBorder="1" applyAlignment="1">
      <alignment horizontal="center" vertical="center" wrapText="1"/>
    </xf>
    <xf numFmtId="164" fontId="14" fillId="0" borderId="1" xfId="6" applyNumberFormat="1" applyFont="1" applyFill="1" applyBorder="1" applyAlignment="1">
      <alignment horizontal="center" vertical="center"/>
    </xf>
    <xf numFmtId="164" fontId="14" fillId="0" borderId="1" xfId="6" applyNumberFormat="1" applyFont="1" applyFill="1" applyBorder="1" applyAlignment="1" applyProtection="1">
      <alignment horizontal="center" vertical="center"/>
    </xf>
    <xf numFmtId="0" fontId="11" fillId="0" borderId="1" xfId="5" applyFont="1" applyBorder="1" applyAlignment="1">
      <alignment horizontal="center" vertical="center" wrapText="1"/>
    </xf>
    <xf numFmtId="165" fontId="12" fillId="0" borderId="1" xfId="6" applyNumberFormat="1" applyFont="1" applyFill="1" applyBorder="1" applyAlignment="1">
      <alignment horizontal="center" vertical="center" wrapText="1"/>
    </xf>
    <xf numFmtId="165" fontId="12" fillId="0" borderId="1" xfId="6" applyNumberFormat="1" applyFont="1" applyFill="1" applyBorder="1" applyAlignment="1" applyProtection="1">
      <alignment horizontal="center" vertical="center"/>
    </xf>
    <xf numFmtId="165" fontId="12" fillId="2" borderId="1" xfId="6" applyNumberFormat="1" applyFont="1" applyFill="1" applyBorder="1" applyAlignment="1">
      <alignment horizontal="center" vertical="center" wrapText="1"/>
    </xf>
    <xf numFmtId="165" fontId="12" fillId="2" borderId="1" xfId="6" applyNumberFormat="1" applyFont="1" applyFill="1" applyBorder="1" applyAlignment="1" applyProtection="1">
      <alignment horizontal="center" vertical="center"/>
    </xf>
    <xf numFmtId="166" fontId="11" fillId="4" borderId="1" xfId="5" applyNumberFormat="1" applyFont="1" applyFill="1" applyBorder="1" applyAlignment="1">
      <alignment horizontal="center" vertical="center" wrapText="1"/>
    </xf>
    <xf numFmtId="164" fontId="12" fillId="4" borderId="1" xfId="6" applyNumberFormat="1" applyFont="1" applyFill="1" applyBorder="1" applyAlignment="1">
      <alignment horizontal="center" vertical="center" wrapText="1"/>
    </xf>
    <xf numFmtId="165" fontId="12" fillId="4" borderId="1" xfId="6" applyNumberFormat="1" applyFont="1" applyFill="1" applyBorder="1" applyAlignment="1">
      <alignment horizontal="center" vertical="center" wrapText="1"/>
    </xf>
    <xf numFmtId="164" fontId="14" fillId="4" borderId="1" xfId="6" applyNumberFormat="1" applyFont="1" applyFill="1" applyBorder="1" applyAlignment="1">
      <alignment horizontal="center" vertical="center"/>
    </xf>
    <xf numFmtId="165" fontId="12" fillId="4" borderId="1" xfId="6" applyNumberFormat="1" applyFont="1" applyFill="1" applyBorder="1" applyAlignment="1" applyProtection="1">
      <alignment horizontal="center" vertical="center"/>
    </xf>
    <xf numFmtId="0" fontId="15" fillId="2" borderId="1" xfId="5" applyFont="1" applyFill="1" applyBorder="1" applyAlignment="1">
      <alignment horizontal="center" vertical="center" wrapText="1"/>
    </xf>
    <xf numFmtId="0" fontId="16" fillId="2" borderId="1" xfId="5" applyFont="1" applyFill="1" applyBorder="1" applyAlignment="1">
      <alignment horizontal="left" vertical="center" wrapText="1"/>
    </xf>
    <xf numFmtId="0" fontId="16" fillId="2" borderId="1" xfId="5" applyFont="1" applyFill="1" applyBorder="1" applyAlignment="1">
      <alignment horizontal="center" vertical="center" wrapText="1"/>
    </xf>
    <xf numFmtId="165" fontId="12" fillId="2" borderId="1" xfId="6" applyNumberFormat="1" applyFont="1" applyFill="1" applyBorder="1" applyAlignment="1">
      <alignment horizontal="center" vertical="center"/>
    </xf>
    <xf numFmtId="164" fontId="14" fillId="2" borderId="1" xfId="6" applyNumberFormat="1" applyFont="1" applyFill="1" applyBorder="1" applyAlignment="1">
      <alignment horizontal="center" vertical="center"/>
    </xf>
    <xf numFmtId="0" fontId="12" fillId="2" borderId="1" xfId="5" applyFont="1" applyFill="1" applyBorder="1" applyAlignment="1">
      <alignment horizontal="center" vertical="center" wrapText="1"/>
    </xf>
    <xf numFmtId="0" fontId="11" fillId="0" borderId="1" xfId="5" applyFont="1" applyBorder="1" applyAlignment="1" applyProtection="1">
      <alignment horizontal="justify" vertical="center"/>
      <protection locked="0"/>
    </xf>
    <xf numFmtId="0" fontId="12" fillId="0" borderId="1" xfId="5" applyFont="1" applyBorder="1" applyAlignment="1" applyProtection="1">
      <alignment horizontal="justify" vertical="center"/>
      <protection locked="0"/>
    </xf>
    <xf numFmtId="0" fontId="11" fillId="5" borderId="2" xfId="5" applyFont="1" applyFill="1" applyBorder="1" applyAlignment="1">
      <alignment horizontal="center" vertical="center"/>
    </xf>
    <xf numFmtId="0" fontId="11" fillId="5" borderId="3" xfId="5" applyFont="1" applyFill="1" applyBorder="1" applyAlignment="1">
      <alignment horizontal="center" vertical="center" wrapText="1"/>
    </xf>
    <xf numFmtId="164" fontId="11" fillId="5" borderId="3" xfId="6" applyNumberFormat="1" applyFont="1" applyFill="1" applyBorder="1" applyAlignment="1">
      <alignment horizontal="center" vertical="center"/>
    </xf>
    <xf numFmtId="165" fontId="12" fillId="5" borderId="3" xfId="6" applyNumberFormat="1" applyFont="1" applyFill="1" applyBorder="1" applyAlignment="1">
      <alignment horizontal="center" vertical="center"/>
    </xf>
    <xf numFmtId="164" fontId="17" fillId="5" borderId="3" xfId="6" applyNumberFormat="1" applyFont="1" applyFill="1" applyBorder="1" applyAlignment="1">
      <alignment horizontal="center" vertical="center"/>
    </xf>
    <xf numFmtId="165" fontId="11" fillId="5" borderId="3" xfId="5" applyNumberFormat="1" applyFont="1" applyFill="1" applyBorder="1" applyAlignment="1">
      <alignment horizontal="center" vertical="center"/>
    </xf>
    <xf numFmtId="0" fontId="11" fillId="0" borderId="4" xfId="5" applyFont="1" applyBorder="1" applyAlignment="1">
      <alignment horizontal="center" vertical="center" wrapText="1"/>
    </xf>
    <xf numFmtId="165" fontId="12" fillId="2" borderId="4" xfId="6" applyNumberFormat="1" applyFont="1" applyFill="1" applyBorder="1" applyAlignment="1">
      <alignment horizontal="center" vertical="center"/>
    </xf>
    <xf numFmtId="165" fontId="12" fillId="2" borderId="4" xfId="6" applyNumberFormat="1" applyFont="1" applyFill="1" applyBorder="1" applyAlignment="1" applyProtection="1">
      <alignment horizontal="center" vertical="center"/>
    </xf>
    <xf numFmtId="164" fontId="12" fillId="0" borderId="1" xfId="6" applyNumberFormat="1" applyFont="1" applyFill="1" applyBorder="1" applyAlignment="1" applyProtection="1">
      <alignment horizontal="center" vertical="center"/>
    </xf>
    <xf numFmtId="166" fontId="11" fillId="0" borderId="1" xfId="5" applyNumberFormat="1" applyFont="1" applyBorder="1" applyAlignment="1">
      <alignment horizontal="center" vertical="center" wrapText="1"/>
    </xf>
    <xf numFmtId="0" fontId="11" fillId="2" borderId="1" xfId="5" applyFont="1" applyFill="1" applyBorder="1" applyAlignment="1">
      <alignment horizontal="center" vertical="center" wrapText="1"/>
    </xf>
    <xf numFmtId="0" fontId="11" fillId="0" borderId="1" xfId="5" applyFont="1" applyBorder="1" applyAlignment="1">
      <alignment horizontal="justify" vertical="center"/>
    </xf>
    <xf numFmtId="0" fontId="12" fillId="0" borderId="1" xfId="5" applyFont="1" applyBorder="1" applyAlignment="1">
      <alignment horizontal="center" vertical="center"/>
    </xf>
    <xf numFmtId="0" fontId="12" fillId="0" borderId="1" xfId="5" applyFont="1" applyBorder="1" applyAlignment="1">
      <alignment horizontal="justify" vertical="center"/>
    </xf>
    <xf numFmtId="166" fontId="11" fillId="0" borderId="1" xfId="11" applyNumberFormat="1" applyFont="1" applyBorder="1" applyAlignment="1">
      <alignment horizontal="center" vertical="center" wrapText="1"/>
    </xf>
    <xf numFmtId="0" fontId="12" fillId="0" borderId="0" xfId="5" applyFont="1" applyAlignment="1">
      <alignment horizontal="center" vertical="center" wrapText="1"/>
    </xf>
    <xf numFmtId="0" fontId="13" fillId="0" borderId="4" xfId="5" applyFont="1" applyBorder="1" applyAlignment="1">
      <alignment horizontal="justify" vertical="center"/>
    </xf>
    <xf numFmtId="0" fontId="13" fillId="0" borderId="1" xfId="5" applyFont="1" applyBorder="1" applyAlignment="1">
      <alignment horizontal="justify" vertical="center"/>
    </xf>
    <xf numFmtId="0" fontId="12" fillId="0" borderId="1" xfId="5" applyFont="1" applyBorder="1" applyAlignment="1">
      <alignment vertical="center"/>
    </xf>
    <xf numFmtId="0" fontId="11" fillId="4" borderId="1" xfId="5" applyFont="1" applyFill="1" applyBorder="1" applyAlignment="1">
      <alignment horizontal="justify" vertical="center"/>
    </xf>
    <xf numFmtId="0" fontId="16" fillId="2" borderId="1" xfId="5" applyFont="1" applyFill="1" applyBorder="1" applyAlignment="1">
      <alignment horizontal="left" vertical="center"/>
    </xf>
    <xf numFmtId="0" fontId="11" fillId="5" borderId="3" xfId="5" applyFont="1" applyFill="1" applyBorder="1" applyAlignment="1">
      <alignment horizontal="justify" vertical="center"/>
    </xf>
    <xf numFmtId="0" fontId="12" fillId="0" borderId="4" xfId="5" applyFont="1" applyBorder="1" applyAlignment="1" applyProtection="1">
      <alignment horizontal="justify" vertical="center"/>
      <protection locked="0"/>
    </xf>
    <xf numFmtId="0" fontId="11" fillId="0" borderId="1" xfId="7" applyFont="1" applyBorder="1" applyAlignment="1">
      <alignment horizontal="justify" vertical="center"/>
    </xf>
    <xf numFmtId="0" fontId="12" fillId="0" borderId="0" xfId="5" applyFont="1" applyAlignment="1">
      <alignment horizontal="justify" vertical="center"/>
    </xf>
    <xf numFmtId="0" fontId="19" fillId="0" borderId="0" xfId="5" applyFont="1"/>
    <xf numFmtId="0" fontId="20" fillId="0" borderId="16" xfId="5" applyFont="1" applyBorder="1" applyAlignment="1">
      <alignment horizontal="center"/>
    </xf>
    <xf numFmtId="0" fontId="20" fillId="0" borderId="5" xfId="5" applyFont="1" applyBorder="1" applyAlignment="1">
      <alignment horizontal="center"/>
    </xf>
    <xf numFmtId="0" fontId="12" fillId="0" borderId="17" xfId="5" applyFont="1" applyBorder="1" applyAlignment="1">
      <alignment horizontal="right" vertical="center"/>
    </xf>
    <xf numFmtId="0" fontId="19" fillId="0" borderId="0" xfId="5" applyFont="1" applyAlignment="1">
      <alignment vertical="center"/>
    </xf>
    <xf numFmtId="0" fontId="19" fillId="0" borderId="18" xfId="5" applyFont="1" applyBorder="1" applyAlignment="1">
      <alignment horizontal="center"/>
    </xf>
    <xf numFmtId="0" fontId="21" fillId="0" borderId="4" xfId="5" applyFont="1" applyBorder="1"/>
    <xf numFmtId="0" fontId="21" fillId="0" borderId="19" xfId="5" applyFont="1" applyBorder="1" applyAlignment="1">
      <alignment horizontal="center" wrapText="1"/>
    </xf>
    <xf numFmtId="0" fontId="12" fillId="0" borderId="11" xfId="5" applyFont="1" applyBorder="1" applyAlignment="1">
      <alignment horizontal="center"/>
    </xf>
    <xf numFmtId="0" fontId="12" fillId="0" borderId="1" xfId="5" applyFont="1" applyBorder="1" applyAlignment="1">
      <alignment horizontal="justify"/>
    </xf>
    <xf numFmtId="43" fontId="12" fillId="0" borderId="12" xfId="4" applyFont="1" applyBorder="1" applyAlignment="1">
      <alignment horizontal="center" wrapText="1"/>
    </xf>
    <xf numFmtId="0" fontId="12" fillId="0" borderId="1" xfId="5" applyFont="1" applyBorder="1"/>
    <xf numFmtId="0" fontId="12" fillId="0" borderId="12" xfId="5" applyFont="1" applyBorder="1" applyAlignment="1">
      <alignment horizontal="center" wrapText="1"/>
    </xf>
    <xf numFmtId="0" fontId="12" fillId="0" borderId="1" xfId="5" applyFont="1" applyBorder="1" applyAlignment="1">
      <alignment horizontal="left"/>
    </xf>
    <xf numFmtId="0" fontId="21" fillId="0" borderId="18" xfId="5" applyFont="1" applyBorder="1" applyAlignment="1">
      <alignment horizontal="center"/>
    </xf>
    <xf numFmtId="0" fontId="21" fillId="0" borderId="4" xfId="5" applyFont="1" applyBorder="1" applyAlignment="1">
      <alignment horizontal="left"/>
    </xf>
    <xf numFmtId="0" fontId="21" fillId="0" borderId="19" xfId="5" applyFont="1" applyBorder="1" applyAlignment="1">
      <alignment horizontal="center" vertical="top" wrapText="1"/>
    </xf>
    <xf numFmtId="9" fontId="21" fillId="0" borderId="11" xfId="5" applyNumberFormat="1" applyFont="1" applyBorder="1" applyAlignment="1">
      <alignment horizontal="center"/>
    </xf>
    <xf numFmtId="0" fontId="21" fillId="0" borderId="1" xfId="5" applyFont="1" applyBorder="1" applyAlignment="1">
      <alignment horizontal="left"/>
    </xf>
    <xf numFmtId="164" fontId="19" fillId="0" borderId="12" xfId="5" applyNumberFormat="1" applyFont="1" applyBorder="1" applyAlignment="1">
      <alignment horizontal="center" vertical="top" wrapText="1"/>
    </xf>
    <xf numFmtId="9" fontId="21" fillId="0" borderId="13" xfId="5" applyNumberFormat="1" applyFont="1" applyBorder="1" applyAlignment="1">
      <alignment horizontal="center"/>
    </xf>
    <xf numFmtId="0" fontId="21" fillId="0" borderId="14" xfId="5" applyFont="1" applyBorder="1" applyAlignment="1">
      <alignment horizontal="left"/>
    </xf>
    <xf numFmtId="164" fontId="19" fillId="0" borderId="15" xfId="5" applyNumberFormat="1" applyFont="1" applyBorder="1" applyAlignment="1">
      <alignment horizontal="center" vertical="top" wrapText="1"/>
    </xf>
    <xf numFmtId="9" fontId="21" fillId="0" borderId="0" xfId="5" applyNumberFormat="1" applyFont="1" applyAlignment="1">
      <alignment horizontal="center"/>
    </xf>
    <xf numFmtId="0" fontId="21" fillId="0" borderId="0" xfId="5" applyFont="1" applyAlignment="1">
      <alignment horizontal="left"/>
    </xf>
    <xf numFmtId="164" fontId="19" fillId="0" borderId="0" xfId="5" applyNumberFormat="1" applyFont="1" applyAlignment="1">
      <alignment horizontal="center" vertical="top" wrapText="1"/>
    </xf>
    <xf numFmtId="0" fontId="19" fillId="0" borderId="0" xfId="5" applyFont="1" applyAlignment="1">
      <alignment horizontal="center"/>
    </xf>
    <xf numFmtId="0" fontId="19" fillId="0" borderId="0" xfId="5" applyFont="1" applyAlignment="1">
      <alignment horizontal="center" wrapText="1"/>
    </xf>
    <xf numFmtId="0" fontId="14" fillId="0" borderId="0" xfId="5" applyFont="1"/>
    <xf numFmtId="0" fontId="11" fillId="3" borderId="6" xfId="5" applyFont="1" applyFill="1" applyBorder="1" applyAlignment="1">
      <alignment horizontal="center" vertical="center" wrapText="1"/>
    </xf>
    <xf numFmtId="0" fontId="11" fillId="3" borderId="7" xfId="5" applyFont="1" applyFill="1" applyBorder="1" applyAlignment="1">
      <alignment horizontal="center" vertical="center" wrapText="1"/>
    </xf>
    <xf numFmtId="0" fontId="11" fillId="3" borderId="7" xfId="5" applyFont="1" applyFill="1" applyBorder="1" applyAlignment="1">
      <alignment horizontal="center" vertical="center"/>
    </xf>
    <xf numFmtId="0" fontId="12" fillId="0" borderId="1" xfId="5" applyFont="1" applyBorder="1" applyAlignment="1" applyProtection="1">
      <alignment horizontal="justify" vertical="center" wrapText="1"/>
      <protection locked="0"/>
    </xf>
    <xf numFmtId="0" fontId="12" fillId="0" borderId="1" xfId="5" applyFont="1" applyBorder="1" applyAlignment="1">
      <alignment horizontal="justify" vertical="center" wrapText="1"/>
    </xf>
    <xf numFmtId="0" fontId="11" fillId="2" borderId="1" xfId="5" applyFont="1" applyFill="1" applyBorder="1" applyAlignment="1" applyProtection="1">
      <alignment horizontal="justify" vertical="center"/>
      <protection locked="0"/>
    </xf>
    <xf numFmtId="0" fontId="12" fillId="2" borderId="0" xfId="5" applyFont="1" applyFill="1" applyAlignment="1">
      <alignment vertical="center"/>
    </xf>
    <xf numFmtId="1" fontId="19" fillId="0" borderId="0" xfId="5" applyNumberFormat="1" applyFont="1"/>
    <xf numFmtId="0" fontId="12" fillId="0" borderId="21" xfId="5" applyFont="1" applyBorder="1" applyAlignment="1">
      <alignment horizontal="center"/>
    </xf>
    <xf numFmtId="0" fontId="12" fillId="0" borderId="20" xfId="5" applyFont="1" applyBorder="1" applyAlignment="1">
      <alignment horizontal="justify"/>
    </xf>
    <xf numFmtId="43" fontId="12" fillId="0" borderId="22" xfId="4" applyFont="1" applyBorder="1" applyAlignment="1">
      <alignment horizontal="center" wrapText="1"/>
    </xf>
    <xf numFmtId="0" fontId="20" fillId="6" borderId="2" xfId="5" applyFont="1" applyFill="1" applyBorder="1" applyAlignment="1">
      <alignment horizontal="center" vertical="center"/>
    </xf>
    <xf numFmtId="0" fontId="20" fillId="6" borderId="3" xfId="5" applyFont="1" applyFill="1" applyBorder="1" applyAlignment="1">
      <alignment horizontal="center" vertical="center"/>
    </xf>
    <xf numFmtId="0" fontId="20" fillId="6" borderId="7" xfId="5" applyFont="1" applyFill="1" applyBorder="1" applyAlignment="1">
      <alignment horizontal="center" vertical="center" wrapText="1"/>
    </xf>
    <xf numFmtId="0" fontId="21" fillId="7" borderId="2" xfId="5" applyFont="1" applyFill="1" applyBorder="1" applyAlignment="1">
      <alignment horizontal="center"/>
    </xf>
    <xf numFmtId="0" fontId="20" fillId="7" borderId="3" xfId="5" applyFont="1" applyFill="1" applyBorder="1" applyAlignment="1">
      <alignment horizontal="left"/>
    </xf>
    <xf numFmtId="164" fontId="20" fillId="7" borderId="7" xfId="5" applyNumberFormat="1" applyFont="1" applyFill="1" applyBorder="1" applyAlignment="1">
      <alignment horizontal="center" vertical="center" wrapText="1"/>
    </xf>
    <xf numFmtId="0" fontId="11" fillId="2" borderId="1" xfId="5" applyFont="1" applyFill="1" applyBorder="1" applyAlignment="1">
      <alignment horizontal="center" vertical="center"/>
    </xf>
    <xf numFmtId="164" fontId="12" fillId="2" borderId="1" xfId="6" applyNumberFormat="1" applyFont="1" applyFill="1" applyBorder="1" applyAlignment="1">
      <alignment horizontal="center" vertical="center"/>
    </xf>
    <xf numFmtId="0" fontId="12" fillId="2" borderId="1" xfId="5" applyFont="1" applyFill="1" applyBorder="1" applyAlignment="1" applyProtection="1">
      <alignment horizontal="justify" vertical="center"/>
      <protection locked="0"/>
    </xf>
    <xf numFmtId="0" fontId="12" fillId="2" borderId="1" xfId="5" applyFont="1" applyFill="1" applyBorder="1" applyAlignment="1">
      <alignment horizontal="justify" vertical="center" wrapText="1"/>
    </xf>
    <xf numFmtId="0" fontId="11" fillId="3" borderId="23" xfId="5" applyFont="1" applyFill="1" applyBorder="1" applyAlignment="1">
      <alignment horizontal="center" vertical="center" wrapText="1"/>
    </xf>
    <xf numFmtId="165" fontId="12" fillId="0" borderId="1" xfId="6" applyNumberFormat="1" applyFont="1" applyFill="1" applyBorder="1" applyAlignment="1">
      <alignment horizontal="center" vertical="center"/>
    </xf>
    <xf numFmtId="0" fontId="18" fillId="0" borderId="0" xfId="5" applyFont="1" applyAlignment="1">
      <alignment horizontal="center" vertical="center"/>
    </xf>
    <xf numFmtId="165" fontId="12" fillId="11" borderId="1" xfId="6" applyNumberFormat="1" applyFont="1" applyFill="1" applyBorder="1" applyAlignment="1">
      <alignment horizontal="center" vertical="center"/>
    </xf>
    <xf numFmtId="0" fontId="25" fillId="0" borderId="0" xfId="0" applyFont="1"/>
    <xf numFmtId="0" fontId="26" fillId="0" borderId="1" xfId="7" applyFont="1" applyBorder="1" applyAlignment="1">
      <alignment horizontal="center" vertical="center" wrapText="1"/>
    </xf>
    <xf numFmtId="0" fontId="26" fillId="0" borderId="1" xfId="7" applyFont="1" applyBorder="1" applyAlignment="1">
      <alignment horizontal="justify" vertical="center"/>
    </xf>
    <xf numFmtId="164" fontId="27" fillId="0" borderId="1" xfId="6" applyNumberFormat="1" applyFont="1" applyFill="1" applyBorder="1" applyAlignment="1" applyProtection="1">
      <alignment horizontal="center" vertical="center"/>
    </xf>
    <xf numFmtId="165" fontId="27" fillId="2" borderId="1" xfId="6" applyNumberFormat="1" applyFont="1" applyFill="1" applyBorder="1" applyAlignment="1">
      <alignment horizontal="center" vertical="center"/>
    </xf>
    <xf numFmtId="164" fontId="27" fillId="0" borderId="1" xfId="6" applyNumberFormat="1" applyFont="1" applyFill="1" applyBorder="1" applyAlignment="1">
      <alignment horizontal="center" vertical="center"/>
    </xf>
    <xf numFmtId="165" fontId="27" fillId="2" borderId="1" xfId="6" applyNumberFormat="1" applyFont="1" applyFill="1" applyBorder="1" applyAlignment="1" applyProtection="1">
      <alignment horizontal="center" vertical="center"/>
    </xf>
    <xf numFmtId="0" fontId="26" fillId="0" borderId="1" xfId="5" applyFont="1" applyBorder="1" applyAlignment="1">
      <alignment horizontal="center" vertical="center" wrapText="1"/>
    </xf>
    <xf numFmtId="164" fontId="27" fillId="0" borderId="1" xfId="6" applyNumberFormat="1" applyFont="1" applyFill="1" applyBorder="1" applyAlignment="1">
      <alignment horizontal="center" vertical="center" wrapText="1"/>
    </xf>
    <xf numFmtId="165" fontId="27" fillId="0" borderId="1" xfId="6" applyNumberFormat="1" applyFont="1" applyFill="1" applyBorder="1" applyAlignment="1">
      <alignment horizontal="center" vertical="center"/>
    </xf>
    <xf numFmtId="0" fontId="27" fillId="0" borderId="1" xfId="5" applyFont="1" applyBorder="1" applyAlignment="1">
      <alignment horizontal="center" vertical="center" wrapText="1"/>
    </xf>
    <xf numFmtId="0" fontId="27" fillId="0" borderId="1" xfId="5" applyFont="1" applyBorder="1" applyAlignment="1" applyProtection="1">
      <alignment horizontal="justify" vertical="center"/>
      <protection locked="0"/>
    </xf>
    <xf numFmtId="164" fontId="28" fillId="0" borderId="1" xfId="6" applyNumberFormat="1" applyFont="1" applyFill="1" applyBorder="1" applyAlignment="1">
      <alignment horizontal="center" vertical="center"/>
    </xf>
    <xf numFmtId="43" fontId="28" fillId="0" borderId="1" xfId="4" applyFont="1" applyFill="1" applyBorder="1" applyAlignment="1">
      <alignment horizontal="center" vertical="center"/>
    </xf>
    <xf numFmtId="164" fontId="11" fillId="0" borderId="1" xfId="6" applyNumberFormat="1" applyFont="1" applyFill="1" applyBorder="1" applyAlignment="1" applyProtection="1">
      <alignment horizontal="center" vertical="center"/>
    </xf>
    <xf numFmtId="0" fontId="12" fillId="0" borderId="1" xfId="55" applyFont="1" applyBorder="1" applyAlignment="1" applyProtection="1">
      <alignment horizontal="justify" vertical="top" wrapText="1"/>
    </xf>
    <xf numFmtId="0" fontId="11" fillId="0" borderId="1" xfId="7" applyFont="1" applyBorder="1" applyAlignment="1">
      <alignment horizontal="center" vertical="center"/>
    </xf>
    <xf numFmtId="0" fontId="12" fillId="0" borderId="1" xfId="7" applyFont="1" applyBorder="1" applyAlignment="1">
      <alignment horizontal="justify" vertical="center"/>
    </xf>
    <xf numFmtId="0" fontId="12" fillId="0" borderId="1" xfId="7" applyFont="1" applyBorder="1" applyAlignment="1">
      <alignment horizontal="center" vertical="center" wrapText="1"/>
    </xf>
    <xf numFmtId="0" fontId="26" fillId="5" borderId="25" xfId="5" applyFont="1" applyFill="1" applyBorder="1" applyAlignment="1">
      <alignment horizontal="center" vertical="center"/>
    </xf>
    <xf numFmtId="0" fontId="26" fillId="5" borderId="26" xfId="5" applyFont="1" applyFill="1" applyBorder="1" applyAlignment="1">
      <alignment horizontal="center" vertical="center" wrapText="1"/>
    </xf>
    <xf numFmtId="164" fontId="26" fillId="5" borderId="26" xfId="6" applyNumberFormat="1" applyFont="1" applyFill="1" applyBorder="1" applyAlignment="1">
      <alignment horizontal="center" vertical="center"/>
    </xf>
    <xf numFmtId="165" fontId="27" fillId="5" borderId="26" xfId="6" applyNumberFormat="1" applyFont="1" applyFill="1" applyBorder="1" applyAlignment="1">
      <alignment horizontal="center" vertical="center"/>
    </xf>
    <xf numFmtId="0" fontId="11" fillId="5" borderId="24" xfId="5" applyFont="1" applyFill="1" applyBorder="1" applyAlignment="1">
      <alignment horizontal="center" vertical="center"/>
    </xf>
    <xf numFmtId="0" fontId="11" fillId="5" borderId="27" xfId="5" applyFont="1" applyFill="1" applyBorder="1" applyAlignment="1">
      <alignment horizontal="center" vertical="center" wrapText="1"/>
    </xf>
    <xf numFmtId="0" fontId="11" fillId="5" borderId="27" xfId="5" applyFont="1" applyFill="1" applyBorder="1" applyAlignment="1">
      <alignment horizontal="justify" vertical="center"/>
    </xf>
    <xf numFmtId="164" fontId="11" fillId="5" borderId="27" xfId="6" applyNumberFormat="1" applyFont="1" applyFill="1" applyBorder="1" applyAlignment="1">
      <alignment horizontal="center" vertical="center"/>
    </xf>
    <xf numFmtId="165" fontId="12" fillId="5" borderId="27" xfId="6" applyNumberFormat="1" applyFont="1" applyFill="1" applyBorder="1" applyAlignment="1">
      <alignment horizontal="center" vertical="center"/>
    </xf>
    <xf numFmtId="164" fontId="17" fillId="5" borderId="27" xfId="6" applyNumberFormat="1" applyFont="1" applyFill="1" applyBorder="1" applyAlignment="1">
      <alignment horizontal="center" vertical="center"/>
    </xf>
    <xf numFmtId="0" fontId="26" fillId="0" borderId="1" xfId="5" applyFont="1" applyBorder="1" applyAlignment="1">
      <alignment horizontal="center" vertical="center"/>
    </xf>
    <xf numFmtId="0" fontId="26" fillId="0" borderId="1" xfId="5" applyFont="1" applyBorder="1" applyAlignment="1">
      <alignment horizontal="justify" vertical="center"/>
    </xf>
    <xf numFmtId="164" fontId="26" fillId="0" borderId="1" xfId="6" applyNumberFormat="1" applyFont="1" applyFill="1" applyBorder="1" applyAlignment="1">
      <alignment horizontal="center" vertical="center"/>
    </xf>
    <xf numFmtId="164" fontId="11" fillId="0" borderId="1" xfId="6" applyNumberFormat="1" applyFont="1" applyFill="1" applyBorder="1" applyAlignment="1">
      <alignment horizontal="center" vertical="center"/>
    </xf>
    <xf numFmtId="0" fontId="26" fillId="13" borderId="1" xfId="5" applyFont="1" applyFill="1" applyBorder="1" applyAlignment="1">
      <alignment horizontal="center" vertical="center"/>
    </xf>
    <xf numFmtId="0" fontId="26" fillId="13" borderId="1" xfId="5" applyFont="1" applyFill="1" applyBorder="1" applyAlignment="1">
      <alignment horizontal="center" vertical="center" wrapText="1"/>
    </xf>
    <xf numFmtId="0" fontId="11" fillId="13" borderId="1" xfId="5" applyFont="1" applyFill="1" applyBorder="1" applyAlignment="1">
      <alignment horizontal="justify" vertical="center"/>
    </xf>
    <xf numFmtId="164" fontId="26" fillId="13" borderId="1" xfId="6" applyNumberFormat="1" applyFont="1" applyFill="1" applyBorder="1" applyAlignment="1">
      <alignment horizontal="center" vertical="center"/>
    </xf>
    <xf numFmtId="165" fontId="27" fillId="13" borderId="1" xfId="6" applyNumberFormat="1" applyFont="1" applyFill="1" applyBorder="1" applyAlignment="1">
      <alignment horizontal="center" vertical="center"/>
    </xf>
    <xf numFmtId="0" fontId="11" fillId="5" borderId="26" xfId="5" applyFont="1" applyFill="1" applyBorder="1" applyAlignment="1">
      <alignment horizontal="justify" vertical="center"/>
    </xf>
    <xf numFmtId="0" fontId="26" fillId="14" borderId="1" xfId="5" applyFont="1" applyFill="1" applyBorder="1" applyAlignment="1">
      <alignment horizontal="center" vertical="center"/>
    </xf>
    <xf numFmtId="0" fontId="26" fillId="14" borderId="1" xfId="5" applyFont="1" applyFill="1" applyBorder="1" applyAlignment="1">
      <alignment horizontal="center" vertical="center" wrapText="1"/>
    </xf>
    <xf numFmtId="0" fontId="11" fillId="14" borderId="1" xfId="5" applyFont="1" applyFill="1" applyBorder="1" applyAlignment="1">
      <alignment horizontal="justify" vertical="center"/>
    </xf>
    <xf numFmtId="164" fontId="26" fillId="14" borderId="1" xfId="6" applyNumberFormat="1" applyFont="1" applyFill="1" applyBorder="1" applyAlignment="1">
      <alignment horizontal="center" vertical="center"/>
    </xf>
    <xf numFmtId="165" fontId="27" fillId="14" borderId="1" xfId="6" applyNumberFormat="1" applyFont="1" applyFill="1" applyBorder="1" applyAlignment="1">
      <alignment horizontal="center" vertical="center"/>
    </xf>
    <xf numFmtId="165" fontId="12" fillId="11" borderId="1" xfId="6" applyNumberFormat="1" applyFont="1" applyFill="1" applyBorder="1" applyAlignment="1" applyProtection="1">
      <alignment horizontal="center" vertical="center"/>
    </xf>
    <xf numFmtId="164" fontId="12" fillId="11" borderId="1" xfId="6" applyNumberFormat="1" applyFont="1" applyFill="1" applyBorder="1" applyAlignment="1">
      <alignment horizontal="center" vertical="center" wrapText="1"/>
    </xf>
    <xf numFmtId="2" fontId="12" fillId="0" borderId="1" xfId="5" applyNumberFormat="1" applyFont="1" applyBorder="1" applyAlignment="1">
      <alignment horizontal="center" vertical="center"/>
    </xf>
    <xf numFmtId="0" fontId="12" fillId="11" borderId="1" xfId="5" applyFont="1" applyFill="1" applyBorder="1" applyAlignment="1" applyProtection="1">
      <alignment horizontal="justify" vertical="center"/>
      <protection locked="0"/>
    </xf>
    <xf numFmtId="0" fontId="12" fillId="0" borderId="1" xfId="67" applyFont="1" applyBorder="1" applyAlignment="1">
      <alignment horizontal="center" vertical="center" wrapText="1"/>
    </xf>
    <xf numFmtId="0" fontId="12" fillId="0" borderId="1" xfId="67" applyFont="1" applyBorder="1" applyAlignment="1" applyProtection="1">
      <alignment horizontal="justify" vertical="center"/>
      <protection locked="0"/>
    </xf>
    <xf numFmtId="164" fontId="14" fillId="11" borderId="1" xfId="6" applyNumberFormat="1" applyFont="1" applyFill="1" applyBorder="1" applyAlignment="1">
      <alignment horizontal="center" vertical="center"/>
    </xf>
    <xf numFmtId="0" fontId="12" fillId="0" borderId="1" xfId="67" applyFont="1" applyBorder="1" applyAlignment="1">
      <alignment horizontal="justify" vertical="center" wrapText="1"/>
    </xf>
    <xf numFmtId="169" fontId="5" fillId="0" borderId="1" xfId="23" applyNumberFormat="1" applyFont="1" applyBorder="1" applyAlignment="1" applyProtection="1">
      <alignment horizontal="justify" vertical="top" wrapText="1"/>
      <protection locked="0"/>
    </xf>
    <xf numFmtId="164" fontId="12" fillId="2" borderId="1" xfId="6" applyNumberFormat="1" applyFont="1" applyFill="1" applyBorder="1" applyAlignment="1">
      <alignment horizontal="center" vertical="center" wrapText="1"/>
    </xf>
    <xf numFmtId="0" fontId="18" fillId="0" borderId="8" xfId="5" applyFont="1" applyBorder="1" applyAlignment="1">
      <alignment horizontal="center" vertical="center"/>
    </xf>
    <xf numFmtId="0" fontId="18" fillId="0" borderId="9" xfId="5" applyFont="1" applyBorder="1" applyAlignment="1">
      <alignment horizontal="center" vertical="center"/>
    </xf>
    <xf numFmtId="0" fontId="18" fillId="0" borderId="10" xfId="5" applyFont="1" applyBorder="1" applyAlignment="1">
      <alignment horizontal="center" vertical="center"/>
    </xf>
    <xf numFmtId="0" fontId="18" fillId="0" borderId="11" xfId="5" applyFont="1" applyBorder="1" applyAlignment="1">
      <alignment horizontal="center" vertical="center"/>
    </xf>
    <xf numFmtId="0" fontId="18" fillId="0" borderId="1" xfId="5" applyFont="1" applyBorder="1" applyAlignment="1">
      <alignment horizontal="center" vertical="center"/>
    </xf>
    <xf numFmtId="0" fontId="18" fillId="0" borderId="12" xfId="5" applyFont="1" applyBorder="1" applyAlignment="1">
      <alignment horizontal="center" vertical="center"/>
    </xf>
    <xf numFmtId="0" fontId="18" fillId="0" borderId="0" xfId="5" applyFont="1" applyAlignment="1">
      <alignment horizontal="center" vertical="center"/>
    </xf>
  </cellXfs>
  <cellStyles count="103">
    <cellStyle name="Comma" xfId="4" builtinId="3"/>
    <cellStyle name="Comma 2" xfId="6"/>
    <cellStyle name="Comma 2 2" xfId="14"/>
    <cellStyle name="Comma 2 2 2" xfId="28"/>
    <cellStyle name="Comma 2 2 2 2" xfId="29"/>
    <cellStyle name="Comma 2 2 2 5" xfId="15"/>
    <cellStyle name="Comma 2 2 3" xfId="31"/>
    <cellStyle name="Comma 2 2 4" xfId="27"/>
    <cellStyle name="Comma 2 3" xfId="32"/>
    <cellStyle name="Comma 2 3 2" xfId="33"/>
    <cellStyle name="Comma 2 4" xfId="34"/>
    <cellStyle name="Comma 2 5" xfId="26"/>
    <cellStyle name="Comma 26" xfId="35"/>
    <cellStyle name="Comma 3" xfId="36"/>
    <cellStyle name="Comma 3 2" xfId="30"/>
    <cellStyle name="Comma 3 3" xfId="57"/>
    <cellStyle name="Comma 4" xfId="37"/>
    <cellStyle name="Comma 5" xfId="38"/>
    <cellStyle name="Comma 6" xfId="39"/>
    <cellStyle name="Comma 7" xfId="40"/>
    <cellStyle name="Comma 8" xfId="25"/>
    <cellStyle name="Comma 84" xfId="17"/>
    <cellStyle name="Comma 84 2" xfId="42"/>
    <cellStyle name="Comma 84 3" xfId="41"/>
    <cellStyle name="Comma 84 4" xfId="101"/>
    <cellStyle name="Comma 9" xfId="96"/>
    <cellStyle name="Excel Built-in 40% - Accent2" xfId="20"/>
    <cellStyle name="Excel Built-in 40% - Accent4" xfId="21"/>
    <cellStyle name="Excel Built-in 60% - Accent1" xfId="18"/>
    <cellStyle name="Excel Built-in Explanatory Text" xfId="3"/>
    <cellStyle name="Excel Built-in Explanatory Text 2" xfId="9"/>
    <cellStyle name="Excel Built-in Explanatory Text 2 2" xfId="45"/>
    <cellStyle name="Excel Built-in Neutral" xfId="22"/>
    <cellStyle name="Excel Built-in Normal" xfId="19"/>
    <cellStyle name="Excel Built-in Normal 1" xfId="47"/>
    <cellStyle name="Excel Built-in Normal 2" xfId="46"/>
    <cellStyle name="Explanatory Text" xfId="1" builtinId="53" customBuiltin="1"/>
    <cellStyle name="Explanatory Text 2" xfId="48"/>
    <cellStyle name="Explanatory Text 2 2" xfId="49"/>
    <cellStyle name="Explanatory Text 3" xfId="50"/>
    <cellStyle name="Normal" xfId="0" builtinId="0"/>
    <cellStyle name="Normal - Style1" xfId="51"/>
    <cellStyle name="Normal 10" xfId="52"/>
    <cellStyle name="Normal 10 10" xfId="43"/>
    <cellStyle name="Normal 10 2" xfId="7"/>
    <cellStyle name="Normal 11" xfId="53"/>
    <cellStyle name="Normal 11 2" xfId="54"/>
    <cellStyle name="Normal 11 2 2" xfId="55"/>
    <cellStyle name="Normal 12" xfId="56"/>
    <cellStyle name="Normal 13" xfId="11"/>
    <cellStyle name="Normal 14" xfId="58"/>
    <cellStyle name="Normal 14 2" xfId="8"/>
    <cellStyle name="Normal 14 2 2" xfId="60"/>
    <cellStyle name="Normal 14 2 3" xfId="59"/>
    <cellStyle name="Normal 15" xfId="2"/>
    <cellStyle name="Normal 16" xfId="61"/>
    <cellStyle name="Normal 17" xfId="62"/>
    <cellStyle name="Normal 18" xfId="63"/>
    <cellStyle name="Normal 19" xfId="64"/>
    <cellStyle name="Normal 2" xfId="5"/>
    <cellStyle name="Normal 2 1" xfId="13"/>
    <cellStyle name="Normal 2 10" xfId="66"/>
    <cellStyle name="Normal 2 2" xfId="16"/>
    <cellStyle name="Normal 2 3" xfId="67"/>
    <cellStyle name="Normal 2 4" xfId="68"/>
    <cellStyle name="Normal 2 5" xfId="97"/>
    <cellStyle name="Normal 20" xfId="69"/>
    <cellStyle name="Normal 21" xfId="70"/>
    <cellStyle name="Normal 22" xfId="71"/>
    <cellStyle name="Normal 23" xfId="72"/>
    <cellStyle name="Normal 24" xfId="73"/>
    <cellStyle name="Normal 25" xfId="74"/>
    <cellStyle name="Normal 26" xfId="75"/>
    <cellStyle name="Normal 27" xfId="76"/>
    <cellStyle name="Normal 28" xfId="77"/>
    <cellStyle name="Normal 29" xfId="24"/>
    <cellStyle name="Normal 3" xfId="12"/>
    <cellStyle name="Normal 3 2" xfId="79"/>
    <cellStyle name="Normal 3 2 2" xfId="80"/>
    <cellStyle name="Normal 3 3" xfId="78"/>
    <cellStyle name="Normal 30" xfId="88"/>
    <cellStyle name="Normal 31" xfId="95"/>
    <cellStyle name="Normal 32" xfId="65"/>
    <cellStyle name="Normal 33" xfId="94"/>
    <cellStyle name="Normal 34" xfId="98"/>
    <cellStyle name="Normal 35" xfId="99"/>
    <cellStyle name="Normal 36" xfId="102"/>
    <cellStyle name="Normal 37" xfId="100"/>
    <cellStyle name="Normal 4" xfId="10"/>
    <cellStyle name="Normal 4 2" xfId="82"/>
    <cellStyle name="Normal 4 3" xfId="83"/>
    <cellStyle name="Normal 4 4" xfId="81"/>
    <cellStyle name="Normal 5" xfId="84"/>
    <cellStyle name="Normal 55" xfId="85"/>
    <cellStyle name="Normal 6" xfId="86"/>
    <cellStyle name="Normal 64" xfId="44"/>
    <cellStyle name="Normal 7" xfId="87"/>
    <cellStyle name="Normal 8" xfId="23"/>
    <cellStyle name="Normal 8 2" xfId="89"/>
    <cellStyle name="Normal 9" xfId="90"/>
    <cellStyle name="Style 1" xfId="91"/>
    <cellStyle name="Style 1 2" xfId="92"/>
    <cellStyle name="Style 1 3" xfId="93"/>
  </cellStyles>
  <dxfs count="16">
    <dxf>
      <font>
        <b val="0"/>
        <condense val="0"/>
        <extend val="0"/>
        <sz val="11"/>
        <color indexed="8"/>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8"/>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velfoodservices-my.sharepoint.com/personal/trupti_dalvi_travelfoodservices_com/Documents/Documents/Mumbai/Mumbai%20T2/Jones%20The%20Grocer_Mumbai%20T2%20International%20SWP/GFC_Safal%20Doc/08-%20BOQ/Plumbing%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MBING"/>
    </sheetNames>
    <sheetDataSet>
      <sheetData sheetId="0">
        <row r="49">
          <cell r="G49">
            <v>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29"/>
  <sheetViews>
    <sheetView zoomScale="85" zoomScaleNormal="85" workbookViewId="0">
      <selection activeCell="E14" sqref="E14"/>
    </sheetView>
  </sheetViews>
  <sheetFormatPr defaultColWidth="8.7109375" defaultRowHeight="14.25"/>
  <cols>
    <col min="1" max="1" width="13.5703125" style="88" bestFit="1" customWidth="1"/>
    <col min="2" max="2" width="56.140625" style="62" customWidth="1"/>
    <col min="3" max="3" width="31" style="89" customWidth="1"/>
    <col min="4" max="4" width="14.5703125" style="62" bestFit="1" customWidth="1"/>
    <col min="5" max="5" width="12.5703125" style="62" bestFit="1" customWidth="1"/>
    <col min="6" max="216" width="9" style="62" customWidth="1"/>
    <col min="217" max="217" width="7.28515625" style="62" customWidth="1"/>
    <col min="218" max="218" width="40.28515625" style="62" customWidth="1"/>
    <col min="219" max="219" width="10.42578125" style="62" customWidth="1"/>
    <col min="220" max="1021" width="10.28515625" style="62" customWidth="1"/>
    <col min="1022" max="16384" width="8.7109375" style="90"/>
  </cols>
  <sheetData>
    <row r="1" spans="1:5" s="62" customFormat="1" ht="24.95" customHeight="1">
      <c r="A1" s="170" t="s">
        <v>70</v>
      </c>
      <c r="B1" s="171"/>
      <c r="C1" s="172"/>
      <c r="D1" s="98"/>
    </row>
    <row r="2" spans="1:5" s="62" customFormat="1" ht="18" customHeight="1">
      <c r="A2" s="173" t="s">
        <v>176</v>
      </c>
      <c r="B2" s="174"/>
      <c r="C2" s="175"/>
    </row>
    <row r="3" spans="1:5" s="62" customFormat="1" ht="15.95" customHeight="1" thickBot="1">
      <c r="A3" s="63"/>
      <c r="B3" s="64"/>
      <c r="C3" s="65" t="s">
        <v>239</v>
      </c>
    </row>
    <row r="4" spans="1:5" s="66" customFormat="1" ht="21.95" customHeight="1" thickBot="1">
      <c r="A4" s="102" t="s">
        <v>0</v>
      </c>
      <c r="B4" s="103" t="s">
        <v>66</v>
      </c>
      <c r="C4" s="104" t="s">
        <v>4</v>
      </c>
    </row>
    <row r="5" spans="1:5" s="62" customFormat="1" ht="12.75">
      <c r="A5" s="67"/>
      <c r="B5" s="68"/>
      <c r="C5" s="69"/>
      <c r="D5" s="66"/>
      <c r="E5" s="66"/>
    </row>
    <row r="6" spans="1:5" s="62" customFormat="1">
      <c r="A6" s="70">
        <v>1</v>
      </c>
      <c r="B6" s="71" t="s">
        <v>5</v>
      </c>
      <c r="C6" s="72">
        <f>BOQ!G43</f>
        <v>0</v>
      </c>
      <c r="D6" s="66"/>
      <c r="E6" s="66"/>
    </row>
    <row r="7" spans="1:5" s="62" customFormat="1">
      <c r="A7" s="70"/>
      <c r="B7" s="73"/>
      <c r="C7" s="74"/>
      <c r="D7" s="66"/>
      <c r="E7" s="66"/>
    </row>
    <row r="8" spans="1:5" s="62" customFormat="1">
      <c r="A8" s="70">
        <v>2</v>
      </c>
      <c r="B8" s="71" t="s">
        <v>6</v>
      </c>
      <c r="C8" s="72">
        <f>BOQ!G53</f>
        <v>0</v>
      </c>
      <c r="D8" s="66"/>
      <c r="E8" s="66"/>
    </row>
    <row r="9" spans="1:5" s="62" customFormat="1">
      <c r="A9" s="70"/>
      <c r="B9" s="75"/>
      <c r="C9" s="72"/>
      <c r="D9" s="66"/>
      <c r="E9" s="66"/>
    </row>
    <row r="10" spans="1:5" s="62" customFormat="1">
      <c r="A10" s="70">
        <v>3</v>
      </c>
      <c r="B10" s="71" t="s">
        <v>7</v>
      </c>
      <c r="C10" s="72">
        <f>BOQ!G64</f>
        <v>0</v>
      </c>
      <c r="D10" s="66"/>
      <c r="E10" s="66"/>
    </row>
    <row r="11" spans="1:5" s="62" customFormat="1">
      <c r="A11" s="70"/>
      <c r="B11" s="73"/>
      <c r="C11" s="72"/>
      <c r="D11" s="66"/>
      <c r="E11" s="66"/>
    </row>
    <row r="12" spans="1:5" s="62" customFormat="1">
      <c r="A12" s="70">
        <v>4</v>
      </c>
      <c r="B12" s="71" t="s">
        <v>8</v>
      </c>
      <c r="C12" s="72">
        <f>BOQ!G73</f>
        <v>0</v>
      </c>
      <c r="D12" s="66"/>
      <c r="E12" s="66"/>
    </row>
    <row r="13" spans="1:5" s="62" customFormat="1">
      <c r="A13" s="70"/>
      <c r="B13" s="73"/>
      <c r="C13" s="72"/>
      <c r="D13" s="66"/>
      <c r="E13" s="66"/>
    </row>
    <row r="14" spans="1:5" s="62" customFormat="1">
      <c r="A14" s="70">
        <v>5</v>
      </c>
      <c r="B14" s="71" t="s">
        <v>179</v>
      </c>
      <c r="C14" s="72">
        <f>BOQ!G86</f>
        <v>0</v>
      </c>
      <c r="D14" s="66"/>
      <c r="E14" s="66"/>
    </row>
    <row r="15" spans="1:5" s="62" customFormat="1">
      <c r="A15" s="70"/>
      <c r="B15" s="73"/>
      <c r="C15" s="72"/>
      <c r="D15" s="66"/>
      <c r="E15" s="66"/>
    </row>
    <row r="16" spans="1:5" s="62" customFormat="1">
      <c r="A16" s="70">
        <v>6</v>
      </c>
      <c r="B16" s="71" t="s">
        <v>9</v>
      </c>
      <c r="C16" s="72">
        <f>BOQ!G99</f>
        <v>0</v>
      </c>
      <c r="D16" s="66"/>
      <c r="E16" s="66"/>
    </row>
    <row r="17" spans="1:5" s="62" customFormat="1">
      <c r="A17" s="70"/>
      <c r="B17" s="73"/>
      <c r="C17" s="72"/>
      <c r="D17" s="66"/>
      <c r="E17" s="66"/>
    </row>
    <row r="18" spans="1:5" s="62" customFormat="1">
      <c r="A18" s="70">
        <v>7</v>
      </c>
      <c r="B18" s="71" t="s">
        <v>10</v>
      </c>
      <c r="C18" s="72">
        <f>BOQ!G135</f>
        <v>0</v>
      </c>
      <c r="D18" s="66"/>
      <c r="E18" s="66"/>
    </row>
    <row r="19" spans="1:5" s="62" customFormat="1">
      <c r="A19" s="70"/>
      <c r="B19" s="71"/>
      <c r="C19" s="72"/>
      <c r="D19" s="66"/>
      <c r="E19" s="66"/>
    </row>
    <row r="20" spans="1:5" s="62" customFormat="1">
      <c r="A20" s="70">
        <v>8</v>
      </c>
      <c r="B20" s="71" t="s">
        <v>11</v>
      </c>
      <c r="C20" s="72">
        <f>BOQ!G152</f>
        <v>0</v>
      </c>
      <c r="D20" s="66"/>
      <c r="E20" s="66"/>
    </row>
    <row r="21" spans="1:5" s="62" customFormat="1">
      <c r="A21" s="99"/>
      <c r="B21" s="100"/>
      <c r="C21" s="101"/>
      <c r="D21" s="66"/>
      <c r="E21" s="66"/>
    </row>
    <row r="22" spans="1:5" s="62" customFormat="1">
      <c r="A22" s="70">
        <v>9</v>
      </c>
      <c r="B22" s="71" t="s">
        <v>69</v>
      </c>
      <c r="C22" s="72">
        <f>[1]PLUMBING!G49</f>
        <v>0</v>
      </c>
      <c r="D22" s="66"/>
      <c r="E22" s="66"/>
    </row>
    <row r="23" spans="1:5" s="62" customFormat="1" ht="15" thickBot="1">
      <c r="A23" s="99"/>
      <c r="B23" s="100"/>
      <c r="C23" s="101"/>
      <c r="D23" s="66"/>
      <c r="E23" s="66"/>
    </row>
    <row r="24" spans="1:5" s="62" customFormat="1" ht="15.75" thickBot="1">
      <c r="A24" s="105"/>
      <c r="B24" s="106" t="s">
        <v>12</v>
      </c>
      <c r="C24" s="107">
        <f>SUM(C6:C23)</f>
        <v>0</v>
      </c>
      <c r="D24" s="66"/>
      <c r="E24" s="66"/>
    </row>
    <row r="25" spans="1:5" s="62" customFormat="1" ht="12.75">
      <c r="A25" s="76"/>
      <c r="B25" s="77"/>
      <c r="C25" s="78"/>
      <c r="D25" s="66"/>
      <c r="E25" s="66"/>
    </row>
    <row r="26" spans="1:5" s="62" customFormat="1" ht="12.75">
      <c r="A26" s="79" t="s">
        <v>55</v>
      </c>
      <c r="B26" s="80" t="s">
        <v>56</v>
      </c>
      <c r="C26" s="81"/>
      <c r="E26" s="66"/>
    </row>
    <row r="27" spans="1:5" s="62" customFormat="1" ht="13.5" thickBot="1">
      <c r="A27" s="82"/>
      <c r="B27" s="83"/>
      <c r="C27" s="84"/>
      <c r="E27" s="66"/>
    </row>
    <row r="28" spans="1:5" s="62" customFormat="1" ht="12.75">
      <c r="A28" s="85"/>
      <c r="B28" s="86"/>
      <c r="C28" s="87"/>
      <c r="E28" s="66"/>
    </row>
    <row r="29" spans="1:5" s="62" customFormat="1" ht="12.75">
      <c r="A29" s="85"/>
      <c r="B29" s="86"/>
      <c r="C29" s="87"/>
    </row>
  </sheetData>
  <mergeCells count="2">
    <mergeCell ref="A1:C1"/>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153"/>
  <sheetViews>
    <sheetView tabSelected="1" zoomScale="85" zoomScaleNormal="85" workbookViewId="0">
      <pane ySplit="4" topLeftCell="A25" activePane="bottomLeft" state="frozen"/>
      <selection pane="bottomLeft" activeCell="J25" sqref="J25"/>
    </sheetView>
  </sheetViews>
  <sheetFormatPr defaultColWidth="11.42578125" defaultRowHeight="14.25"/>
  <cols>
    <col min="1" max="1" width="8.140625" style="3" customWidth="1"/>
    <col min="2" max="2" width="18.5703125" style="52" customWidth="1"/>
    <col min="3" max="3" width="78.42578125" style="61" customWidth="1"/>
    <col min="4" max="4" width="6.85546875" style="5" bestFit="1" customWidth="1"/>
    <col min="5" max="5" width="11.28515625" style="5" bestFit="1" customWidth="1"/>
    <col min="6" max="6" width="11.42578125" style="5" bestFit="1" customWidth="1"/>
    <col min="7" max="7" width="16.85546875" style="5" bestFit="1" customWidth="1"/>
    <col min="8" max="8" width="17.140625" style="5" customWidth="1"/>
    <col min="9" max="215" width="11.42578125" style="1"/>
    <col min="216" max="216" width="8.140625" style="1" customWidth="1"/>
    <col min="217" max="217" width="0" style="1" hidden="1" customWidth="1"/>
    <col min="218" max="218" width="59.5703125" style="1" customWidth="1"/>
    <col min="219" max="219" width="5.140625" style="1" bestFit="1" customWidth="1"/>
    <col min="220" max="220" width="9.42578125" style="1" customWidth="1"/>
    <col min="221" max="221" width="12.140625" style="1" customWidth="1"/>
    <col min="222" max="222" width="14.85546875" style="1" bestFit="1" customWidth="1"/>
    <col min="223" max="223" width="12" style="1" customWidth="1"/>
    <col min="224" max="224" width="14.85546875" style="1" bestFit="1" customWidth="1"/>
    <col min="225" max="225" width="12.42578125" style="1" customWidth="1"/>
    <col min="226" max="226" width="14.85546875" style="1" bestFit="1" customWidth="1"/>
    <col min="227" max="227" width="11.28515625" style="1" bestFit="1" customWidth="1"/>
    <col min="228" max="228" width="15" style="1" customWidth="1"/>
    <col min="229" max="229" width="10.28515625" style="1" customWidth="1"/>
    <col min="230" max="230" width="14.85546875" style="1" bestFit="1" customWidth="1"/>
    <col min="231" max="231" width="3.42578125" style="1" customWidth="1"/>
    <col min="232" max="471" width="11.42578125" style="1"/>
    <col min="472" max="472" width="8.140625" style="1" customWidth="1"/>
    <col min="473" max="473" width="0" style="1" hidden="1" customWidth="1"/>
    <col min="474" max="474" width="59.5703125" style="1" customWidth="1"/>
    <col min="475" max="475" width="5.140625" style="1" bestFit="1" customWidth="1"/>
    <col min="476" max="476" width="9.42578125" style="1" customWidth="1"/>
    <col min="477" max="477" width="12.140625" style="1" customWidth="1"/>
    <col min="478" max="478" width="14.85546875" style="1" bestFit="1" customWidth="1"/>
    <col min="479" max="479" width="12" style="1" customWidth="1"/>
    <col min="480" max="480" width="14.85546875" style="1" bestFit="1" customWidth="1"/>
    <col min="481" max="481" width="12.42578125" style="1" customWidth="1"/>
    <col min="482" max="482" width="14.85546875" style="1" bestFit="1" customWidth="1"/>
    <col min="483" max="483" width="11.28515625" style="1" bestFit="1" customWidth="1"/>
    <col min="484" max="484" width="15" style="1" customWidth="1"/>
    <col min="485" max="485" width="10.28515625" style="1" customWidth="1"/>
    <col min="486" max="486" width="14.85546875" style="1" bestFit="1" customWidth="1"/>
    <col min="487" max="487" width="3.42578125" style="1" customWidth="1"/>
    <col min="488" max="727" width="11.42578125" style="1"/>
    <col min="728" max="728" width="8.140625" style="1" customWidth="1"/>
    <col min="729" max="729" width="0" style="1" hidden="1" customWidth="1"/>
    <col min="730" max="730" width="59.5703125" style="1" customWidth="1"/>
    <col min="731" max="731" width="5.140625" style="1" bestFit="1" customWidth="1"/>
    <col min="732" max="732" width="9.42578125" style="1" customWidth="1"/>
    <col min="733" max="733" width="12.140625" style="1" customWidth="1"/>
    <col min="734" max="734" width="14.85546875" style="1" bestFit="1" customWidth="1"/>
    <col min="735" max="735" width="12" style="1" customWidth="1"/>
    <col min="736" max="736" width="14.85546875" style="1" bestFit="1" customWidth="1"/>
    <col min="737" max="737" width="12.42578125" style="1" customWidth="1"/>
    <col min="738" max="738" width="14.85546875" style="1" bestFit="1" customWidth="1"/>
    <col min="739" max="739" width="11.28515625" style="1" bestFit="1" customWidth="1"/>
    <col min="740" max="740" width="15" style="1" customWidth="1"/>
    <col min="741" max="741" width="10.28515625" style="1" customWidth="1"/>
    <col min="742" max="742" width="14.85546875" style="1" bestFit="1" customWidth="1"/>
    <col min="743" max="743" width="3.42578125" style="1" customWidth="1"/>
    <col min="744" max="983" width="11.42578125" style="1"/>
    <col min="984" max="984" width="8.140625" style="1" customWidth="1"/>
    <col min="985" max="985" width="0" style="1" hidden="1" customWidth="1"/>
    <col min="986" max="986" width="59.5703125" style="1" customWidth="1"/>
    <col min="987" max="987" width="5.140625" style="1" bestFit="1" customWidth="1"/>
    <col min="988" max="988" width="9.42578125" style="1" customWidth="1"/>
    <col min="989" max="989" width="12.140625" style="1" customWidth="1"/>
    <col min="990" max="990" width="14.85546875" style="1" bestFit="1" customWidth="1"/>
    <col min="991" max="991" width="12" style="1" customWidth="1"/>
    <col min="992" max="992" width="14.85546875" style="1" bestFit="1" customWidth="1"/>
    <col min="993" max="993" width="12.42578125" style="1" customWidth="1"/>
    <col min="994" max="994" width="14.85546875" style="1" bestFit="1" customWidth="1"/>
    <col min="995" max="995" width="11.28515625" style="1" bestFit="1" customWidth="1"/>
    <col min="996" max="996" width="15" style="1" customWidth="1"/>
    <col min="997" max="997" width="10.28515625" style="1" customWidth="1"/>
    <col min="998" max="998" width="14.85546875" style="1" bestFit="1" customWidth="1"/>
    <col min="999" max="999" width="3.42578125" style="1" customWidth="1"/>
    <col min="1000" max="1239" width="11.42578125" style="1"/>
    <col min="1240" max="1240" width="8.140625" style="1" customWidth="1"/>
    <col min="1241" max="1241" width="0" style="1" hidden="1" customWidth="1"/>
    <col min="1242" max="1242" width="59.5703125" style="1" customWidth="1"/>
    <col min="1243" max="1243" width="5.140625" style="1" bestFit="1" customWidth="1"/>
    <col min="1244" max="1244" width="9.42578125" style="1" customWidth="1"/>
    <col min="1245" max="1245" width="12.140625" style="1" customWidth="1"/>
    <col min="1246" max="1246" width="14.85546875" style="1" bestFit="1" customWidth="1"/>
    <col min="1247" max="1247" width="12" style="1" customWidth="1"/>
    <col min="1248" max="1248" width="14.85546875" style="1" bestFit="1" customWidth="1"/>
    <col min="1249" max="1249" width="12.42578125" style="1" customWidth="1"/>
    <col min="1250" max="1250" width="14.85546875" style="1" bestFit="1" customWidth="1"/>
    <col min="1251" max="1251" width="11.28515625" style="1" bestFit="1" customWidth="1"/>
    <col min="1252" max="1252" width="15" style="1" customWidth="1"/>
    <col min="1253" max="1253" width="10.28515625" style="1" customWidth="1"/>
    <col min="1254" max="1254" width="14.85546875" style="1" bestFit="1" customWidth="1"/>
    <col min="1255" max="1255" width="3.42578125" style="1" customWidth="1"/>
    <col min="1256" max="1495" width="11.42578125" style="1"/>
    <col min="1496" max="1496" width="8.140625" style="1" customWidth="1"/>
    <col min="1497" max="1497" width="0" style="1" hidden="1" customWidth="1"/>
    <col min="1498" max="1498" width="59.5703125" style="1" customWidth="1"/>
    <col min="1499" max="1499" width="5.140625" style="1" bestFit="1" customWidth="1"/>
    <col min="1500" max="1500" width="9.42578125" style="1" customWidth="1"/>
    <col min="1501" max="1501" width="12.140625" style="1" customWidth="1"/>
    <col min="1502" max="1502" width="14.85546875" style="1" bestFit="1" customWidth="1"/>
    <col min="1503" max="1503" width="12" style="1" customWidth="1"/>
    <col min="1504" max="1504" width="14.85546875" style="1" bestFit="1" customWidth="1"/>
    <col min="1505" max="1505" width="12.42578125" style="1" customWidth="1"/>
    <col min="1506" max="1506" width="14.85546875" style="1" bestFit="1" customWidth="1"/>
    <col min="1507" max="1507" width="11.28515625" style="1" bestFit="1" customWidth="1"/>
    <col min="1508" max="1508" width="15" style="1" customWidth="1"/>
    <col min="1509" max="1509" width="10.28515625" style="1" customWidth="1"/>
    <col min="1510" max="1510" width="14.85546875" style="1" bestFit="1" customWidth="1"/>
    <col min="1511" max="1511" width="3.42578125" style="1" customWidth="1"/>
    <col min="1512" max="1751" width="11.42578125" style="1"/>
    <col min="1752" max="1752" width="8.140625" style="1" customWidth="1"/>
    <col min="1753" max="1753" width="0" style="1" hidden="1" customWidth="1"/>
    <col min="1754" max="1754" width="59.5703125" style="1" customWidth="1"/>
    <col min="1755" max="1755" width="5.140625" style="1" bestFit="1" customWidth="1"/>
    <col min="1756" max="1756" width="9.42578125" style="1" customWidth="1"/>
    <col min="1757" max="1757" width="12.140625" style="1" customWidth="1"/>
    <col min="1758" max="1758" width="14.85546875" style="1" bestFit="1" customWidth="1"/>
    <col min="1759" max="1759" width="12" style="1" customWidth="1"/>
    <col min="1760" max="1760" width="14.85546875" style="1" bestFit="1" customWidth="1"/>
    <col min="1761" max="1761" width="12.42578125" style="1" customWidth="1"/>
    <col min="1762" max="1762" width="14.85546875" style="1" bestFit="1" customWidth="1"/>
    <col min="1763" max="1763" width="11.28515625" style="1" bestFit="1" customWidth="1"/>
    <col min="1764" max="1764" width="15" style="1" customWidth="1"/>
    <col min="1765" max="1765" width="10.28515625" style="1" customWidth="1"/>
    <col min="1766" max="1766" width="14.85546875" style="1" bestFit="1" customWidth="1"/>
    <col min="1767" max="1767" width="3.42578125" style="1" customWidth="1"/>
    <col min="1768" max="2007" width="11.42578125" style="1"/>
    <col min="2008" max="2008" width="8.140625" style="1" customWidth="1"/>
    <col min="2009" max="2009" width="0" style="1" hidden="1" customWidth="1"/>
    <col min="2010" max="2010" width="59.5703125" style="1" customWidth="1"/>
    <col min="2011" max="2011" width="5.140625" style="1" bestFit="1" customWidth="1"/>
    <col min="2012" max="2012" width="9.42578125" style="1" customWidth="1"/>
    <col min="2013" max="2013" width="12.140625" style="1" customWidth="1"/>
    <col min="2014" max="2014" width="14.85546875" style="1" bestFit="1" customWidth="1"/>
    <col min="2015" max="2015" width="12" style="1" customWidth="1"/>
    <col min="2016" max="2016" width="14.85546875" style="1" bestFit="1" customWidth="1"/>
    <col min="2017" max="2017" width="12.42578125" style="1" customWidth="1"/>
    <col min="2018" max="2018" width="14.85546875" style="1" bestFit="1" customWidth="1"/>
    <col min="2019" max="2019" width="11.28515625" style="1" bestFit="1" customWidth="1"/>
    <col min="2020" max="2020" width="15" style="1" customWidth="1"/>
    <col min="2021" max="2021" width="10.28515625" style="1" customWidth="1"/>
    <col min="2022" max="2022" width="14.85546875" style="1" bestFit="1" customWidth="1"/>
    <col min="2023" max="2023" width="3.42578125" style="1" customWidth="1"/>
    <col min="2024" max="2263" width="11.42578125" style="1"/>
    <col min="2264" max="2264" width="8.140625" style="1" customWidth="1"/>
    <col min="2265" max="2265" width="0" style="1" hidden="1" customWidth="1"/>
    <col min="2266" max="2266" width="59.5703125" style="1" customWidth="1"/>
    <col min="2267" max="2267" width="5.140625" style="1" bestFit="1" customWidth="1"/>
    <col min="2268" max="2268" width="9.42578125" style="1" customWidth="1"/>
    <col min="2269" max="2269" width="12.140625" style="1" customWidth="1"/>
    <col min="2270" max="2270" width="14.85546875" style="1" bestFit="1" customWidth="1"/>
    <col min="2271" max="2271" width="12" style="1" customWidth="1"/>
    <col min="2272" max="2272" width="14.85546875" style="1" bestFit="1" customWidth="1"/>
    <col min="2273" max="2273" width="12.42578125" style="1" customWidth="1"/>
    <col min="2274" max="2274" width="14.85546875" style="1" bestFit="1" customWidth="1"/>
    <col min="2275" max="2275" width="11.28515625" style="1" bestFit="1" customWidth="1"/>
    <col min="2276" max="2276" width="15" style="1" customWidth="1"/>
    <col min="2277" max="2277" width="10.28515625" style="1" customWidth="1"/>
    <col min="2278" max="2278" width="14.85546875" style="1" bestFit="1" customWidth="1"/>
    <col min="2279" max="2279" width="3.42578125" style="1" customWidth="1"/>
    <col min="2280" max="2519" width="11.42578125" style="1"/>
    <col min="2520" max="2520" width="8.140625" style="1" customWidth="1"/>
    <col min="2521" max="2521" width="0" style="1" hidden="1" customWidth="1"/>
    <col min="2522" max="2522" width="59.5703125" style="1" customWidth="1"/>
    <col min="2523" max="2523" width="5.140625" style="1" bestFit="1" customWidth="1"/>
    <col min="2524" max="2524" width="9.42578125" style="1" customWidth="1"/>
    <col min="2525" max="2525" width="12.140625" style="1" customWidth="1"/>
    <col min="2526" max="2526" width="14.85546875" style="1" bestFit="1" customWidth="1"/>
    <col min="2527" max="2527" width="12" style="1" customWidth="1"/>
    <col min="2528" max="2528" width="14.85546875" style="1" bestFit="1" customWidth="1"/>
    <col min="2529" max="2529" width="12.42578125" style="1" customWidth="1"/>
    <col min="2530" max="2530" width="14.85546875" style="1" bestFit="1" customWidth="1"/>
    <col min="2531" max="2531" width="11.28515625" style="1" bestFit="1" customWidth="1"/>
    <col min="2532" max="2532" width="15" style="1" customWidth="1"/>
    <col min="2533" max="2533" width="10.28515625" style="1" customWidth="1"/>
    <col min="2534" max="2534" width="14.85546875" style="1" bestFit="1" customWidth="1"/>
    <col min="2535" max="2535" width="3.42578125" style="1" customWidth="1"/>
    <col min="2536" max="2775" width="11.42578125" style="1"/>
    <col min="2776" max="2776" width="8.140625" style="1" customWidth="1"/>
    <col min="2777" max="2777" width="0" style="1" hidden="1" customWidth="1"/>
    <col min="2778" max="2778" width="59.5703125" style="1" customWidth="1"/>
    <col min="2779" max="2779" width="5.140625" style="1" bestFit="1" customWidth="1"/>
    <col min="2780" max="2780" width="9.42578125" style="1" customWidth="1"/>
    <col min="2781" max="2781" width="12.140625" style="1" customWidth="1"/>
    <col min="2782" max="2782" width="14.85546875" style="1" bestFit="1" customWidth="1"/>
    <col min="2783" max="2783" width="12" style="1" customWidth="1"/>
    <col min="2784" max="2784" width="14.85546875" style="1" bestFit="1" customWidth="1"/>
    <col min="2785" max="2785" width="12.42578125" style="1" customWidth="1"/>
    <col min="2786" max="2786" width="14.85546875" style="1" bestFit="1" customWidth="1"/>
    <col min="2787" max="2787" width="11.28515625" style="1" bestFit="1" customWidth="1"/>
    <col min="2788" max="2788" width="15" style="1" customWidth="1"/>
    <col min="2789" max="2789" width="10.28515625" style="1" customWidth="1"/>
    <col min="2790" max="2790" width="14.85546875" style="1" bestFit="1" customWidth="1"/>
    <col min="2791" max="2791" width="3.42578125" style="1" customWidth="1"/>
    <col min="2792" max="3031" width="11.42578125" style="1"/>
    <col min="3032" max="3032" width="8.140625" style="1" customWidth="1"/>
    <col min="3033" max="3033" width="0" style="1" hidden="1" customWidth="1"/>
    <col min="3034" max="3034" width="59.5703125" style="1" customWidth="1"/>
    <col min="3035" max="3035" width="5.140625" style="1" bestFit="1" customWidth="1"/>
    <col min="3036" max="3036" width="9.42578125" style="1" customWidth="1"/>
    <col min="3037" max="3037" width="12.140625" style="1" customWidth="1"/>
    <col min="3038" max="3038" width="14.85546875" style="1" bestFit="1" customWidth="1"/>
    <col min="3039" max="3039" width="12" style="1" customWidth="1"/>
    <col min="3040" max="3040" width="14.85546875" style="1" bestFit="1" customWidth="1"/>
    <col min="3041" max="3041" width="12.42578125" style="1" customWidth="1"/>
    <col min="3042" max="3042" width="14.85546875" style="1" bestFit="1" customWidth="1"/>
    <col min="3043" max="3043" width="11.28515625" style="1" bestFit="1" customWidth="1"/>
    <col min="3044" max="3044" width="15" style="1" customWidth="1"/>
    <col min="3045" max="3045" width="10.28515625" style="1" customWidth="1"/>
    <col min="3046" max="3046" width="14.85546875" style="1" bestFit="1" customWidth="1"/>
    <col min="3047" max="3047" width="3.42578125" style="1" customWidth="1"/>
    <col min="3048" max="3287" width="11.42578125" style="1"/>
    <col min="3288" max="3288" width="8.140625" style="1" customWidth="1"/>
    <col min="3289" max="3289" width="0" style="1" hidden="1" customWidth="1"/>
    <col min="3290" max="3290" width="59.5703125" style="1" customWidth="1"/>
    <col min="3291" max="3291" width="5.140625" style="1" bestFit="1" customWidth="1"/>
    <col min="3292" max="3292" width="9.42578125" style="1" customWidth="1"/>
    <col min="3293" max="3293" width="12.140625" style="1" customWidth="1"/>
    <col min="3294" max="3294" width="14.85546875" style="1" bestFit="1" customWidth="1"/>
    <col min="3295" max="3295" width="12" style="1" customWidth="1"/>
    <col min="3296" max="3296" width="14.85546875" style="1" bestFit="1" customWidth="1"/>
    <col min="3297" max="3297" width="12.42578125" style="1" customWidth="1"/>
    <col min="3298" max="3298" width="14.85546875" style="1" bestFit="1" customWidth="1"/>
    <col min="3299" max="3299" width="11.28515625" style="1" bestFit="1" customWidth="1"/>
    <col min="3300" max="3300" width="15" style="1" customWidth="1"/>
    <col min="3301" max="3301" width="10.28515625" style="1" customWidth="1"/>
    <col min="3302" max="3302" width="14.85546875" style="1" bestFit="1" customWidth="1"/>
    <col min="3303" max="3303" width="3.42578125" style="1" customWidth="1"/>
    <col min="3304" max="3543" width="11.42578125" style="1"/>
    <col min="3544" max="3544" width="8.140625" style="1" customWidth="1"/>
    <col min="3545" max="3545" width="0" style="1" hidden="1" customWidth="1"/>
    <col min="3546" max="3546" width="59.5703125" style="1" customWidth="1"/>
    <col min="3547" max="3547" width="5.140625" style="1" bestFit="1" customWidth="1"/>
    <col min="3548" max="3548" width="9.42578125" style="1" customWidth="1"/>
    <col min="3549" max="3549" width="12.140625" style="1" customWidth="1"/>
    <col min="3550" max="3550" width="14.85546875" style="1" bestFit="1" customWidth="1"/>
    <col min="3551" max="3551" width="12" style="1" customWidth="1"/>
    <col min="3552" max="3552" width="14.85546875" style="1" bestFit="1" customWidth="1"/>
    <col min="3553" max="3553" width="12.42578125" style="1" customWidth="1"/>
    <col min="3554" max="3554" width="14.85546875" style="1" bestFit="1" customWidth="1"/>
    <col min="3555" max="3555" width="11.28515625" style="1" bestFit="1" customWidth="1"/>
    <col min="3556" max="3556" width="15" style="1" customWidth="1"/>
    <col min="3557" max="3557" width="10.28515625" style="1" customWidth="1"/>
    <col min="3558" max="3558" width="14.85546875" style="1" bestFit="1" customWidth="1"/>
    <col min="3559" max="3559" width="3.42578125" style="1" customWidth="1"/>
    <col min="3560" max="3799" width="11.42578125" style="1"/>
    <col min="3800" max="3800" width="8.140625" style="1" customWidth="1"/>
    <col min="3801" max="3801" width="0" style="1" hidden="1" customWidth="1"/>
    <col min="3802" max="3802" width="59.5703125" style="1" customWidth="1"/>
    <col min="3803" max="3803" width="5.140625" style="1" bestFit="1" customWidth="1"/>
    <col min="3804" max="3804" width="9.42578125" style="1" customWidth="1"/>
    <col min="3805" max="3805" width="12.140625" style="1" customWidth="1"/>
    <col min="3806" max="3806" width="14.85546875" style="1" bestFit="1" customWidth="1"/>
    <col min="3807" max="3807" width="12" style="1" customWidth="1"/>
    <col min="3808" max="3808" width="14.85546875" style="1" bestFit="1" customWidth="1"/>
    <col min="3809" max="3809" width="12.42578125" style="1" customWidth="1"/>
    <col min="3810" max="3810" width="14.85546875" style="1" bestFit="1" customWidth="1"/>
    <col min="3811" max="3811" width="11.28515625" style="1" bestFit="1" customWidth="1"/>
    <col min="3812" max="3812" width="15" style="1" customWidth="1"/>
    <col min="3813" max="3813" width="10.28515625" style="1" customWidth="1"/>
    <col min="3814" max="3814" width="14.85546875" style="1" bestFit="1" customWidth="1"/>
    <col min="3815" max="3815" width="3.42578125" style="1" customWidth="1"/>
    <col min="3816" max="4055" width="11.42578125" style="1"/>
    <col min="4056" max="4056" width="8.140625" style="1" customWidth="1"/>
    <col min="4057" max="4057" width="0" style="1" hidden="1" customWidth="1"/>
    <col min="4058" max="4058" width="59.5703125" style="1" customWidth="1"/>
    <col min="4059" max="4059" width="5.140625" style="1" bestFit="1" customWidth="1"/>
    <col min="4060" max="4060" width="9.42578125" style="1" customWidth="1"/>
    <col min="4061" max="4061" width="12.140625" style="1" customWidth="1"/>
    <col min="4062" max="4062" width="14.85546875" style="1" bestFit="1" customWidth="1"/>
    <col min="4063" max="4063" width="12" style="1" customWidth="1"/>
    <col min="4064" max="4064" width="14.85546875" style="1" bestFit="1" customWidth="1"/>
    <col min="4065" max="4065" width="12.42578125" style="1" customWidth="1"/>
    <col min="4066" max="4066" width="14.85546875" style="1" bestFit="1" customWidth="1"/>
    <col min="4067" max="4067" width="11.28515625" style="1" bestFit="1" customWidth="1"/>
    <col min="4068" max="4068" width="15" style="1" customWidth="1"/>
    <col min="4069" max="4069" width="10.28515625" style="1" customWidth="1"/>
    <col min="4070" max="4070" width="14.85546875" style="1" bestFit="1" customWidth="1"/>
    <col min="4071" max="4071" width="3.42578125" style="1" customWidth="1"/>
    <col min="4072" max="4311" width="11.42578125" style="1"/>
    <col min="4312" max="4312" width="8.140625" style="1" customWidth="1"/>
    <col min="4313" max="4313" width="0" style="1" hidden="1" customWidth="1"/>
    <col min="4314" max="4314" width="59.5703125" style="1" customWidth="1"/>
    <col min="4315" max="4315" width="5.140625" style="1" bestFit="1" customWidth="1"/>
    <col min="4316" max="4316" width="9.42578125" style="1" customWidth="1"/>
    <col min="4317" max="4317" width="12.140625" style="1" customWidth="1"/>
    <col min="4318" max="4318" width="14.85546875" style="1" bestFit="1" customWidth="1"/>
    <col min="4319" max="4319" width="12" style="1" customWidth="1"/>
    <col min="4320" max="4320" width="14.85546875" style="1" bestFit="1" customWidth="1"/>
    <col min="4321" max="4321" width="12.42578125" style="1" customWidth="1"/>
    <col min="4322" max="4322" width="14.85546875" style="1" bestFit="1" customWidth="1"/>
    <col min="4323" max="4323" width="11.28515625" style="1" bestFit="1" customWidth="1"/>
    <col min="4324" max="4324" width="15" style="1" customWidth="1"/>
    <col min="4325" max="4325" width="10.28515625" style="1" customWidth="1"/>
    <col min="4326" max="4326" width="14.85546875" style="1" bestFit="1" customWidth="1"/>
    <col min="4327" max="4327" width="3.42578125" style="1" customWidth="1"/>
    <col min="4328" max="4567" width="11.42578125" style="1"/>
    <col min="4568" max="4568" width="8.140625" style="1" customWidth="1"/>
    <col min="4569" max="4569" width="0" style="1" hidden="1" customWidth="1"/>
    <col min="4570" max="4570" width="59.5703125" style="1" customWidth="1"/>
    <col min="4571" max="4571" width="5.140625" style="1" bestFit="1" customWidth="1"/>
    <col min="4572" max="4572" width="9.42578125" style="1" customWidth="1"/>
    <col min="4573" max="4573" width="12.140625" style="1" customWidth="1"/>
    <col min="4574" max="4574" width="14.85546875" style="1" bestFit="1" customWidth="1"/>
    <col min="4575" max="4575" width="12" style="1" customWidth="1"/>
    <col min="4576" max="4576" width="14.85546875" style="1" bestFit="1" customWidth="1"/>
    <col min="4577" max="4577" width="12.42578125" style="1" customWidth="1"/>
    <col min="4578" max="4578" width="14.85546875" style="1" bestFit="1" customWidth="1"/>
    <col min="4579" max="4579" width="11.28515625" style="1" bestFit="1" customWidth="1"/>
    <col min="4580" max="4580" width="15" style="1" customWidth="1"/>
    <col min="4581" max="4581" width="10.28515625" style="1" customWidth="1"/>
    <col min="4582" max="4582" width="14.85546875" style="1" bestFit="1" customWidth="1"/>
    <col min="4583" max="4583" width="3.42578125" style="1" customWidth="1"/>
    <col min="4584" max="4823" width="11.42578125" style="1"/>
    <col min="4824" max="4824" width="8.140625" style="1" customWidth="1"/>
    <col min="4825" max="4825" width="0" style="1" hidden="1" customWidth="1"/>
    <col min="4826" max="4826" width="59.5703125" style="1" customWidth="1"/>
    <col min="4827" max="4827" width="5.140625" style="1" bestFit="1" customWidth="1"/>
    <col min="4828" max="4828" width="9.42578125" style="1" customWidth="1"/>
    <col min="4829" max="4829" width="12.140625" style="1" customWidth="1"/>
    <col min="4830" max="4830" width="14.85546875" style="1" bestFit="1" customWidth="1"/>
    <col min="4831" max="4831" width="12" style="1" customWidth="1"/>
    <col min="4832" max="4832" width="14.85546875" style="1" bestFit="1" customWidth="1"/>
    <col min="4833" max="4833" width="12.42578125" style="1" customWidth="1"/>
    <col min="4834" max="4834" width="14.85546875" style="1" bestFit="1" customWidth="1"/>
    <col min="4835" max="4835" width="11.28515625" style="1" bestFit="1" customWidth="1"/>
    <col min="4836" max="4836" width="15" style="1" customWidth="1"/>
    <col min="4837" max="4837" width="10.28515625" style="1" customWidth="1"/>
    <col min="4838" max="4838" width="14.85546875" style="1" bestFit="1" customWidth="1"/>
    <col min="4839" max="4839" width="3.42578125" style="1" customWidth="1"/>
    <col min="4840" max="5079" width="11.42578125" style="1"/>
    <col min="5080" max="5080" width="8.140625" style="1" customWidth="1"/>
    <col min="5081" max="5081" width="0" style="1" hidden="1" customWidth="1"/>
    <col min="5082" max="5082" width="59.5703125" style="1" customWidth="1"/>
    <col min="5083" max="5083" width="5.140625" style="1" bestFit="1" customWidth="1"/>
    <col min="5084" max="5084" width="9.42578125" style="1" customWidth="1"/>
    <col min="5085" max="5085" width="12.140625" style="1" customWidth="1"/>
    <col min="5086" max="5086" width="14.85546875" style="1" bestFit="1" customWidth="1"/>
    <col min="5087" max="5087" width="12" style="1" customWidth="1"/>
    <col min="5088" max="5088" width="14.85546875" style="1" bestFit="1" customWidth="1"/>
    <col min="5089" max="5089" width="12.42578125" style="1" customWidth="1"/>
    <col min="5090" max="5090" width="14.85546875" style="1" bestFit="1" customWidth="1"/>
    <col min="5091" max="5091" width="11.28515625" style="1" bestFit="1" customWidth="1"/>
    <col min="5092" max="5092" width="15" style="1" customWidth="1"/>
    <col min="5093" max="5093" width="10.28515625" style="1" customWidth="1"/>
    <col min="5094" max="5094" width="14.85546875" style="1" bestFit="1" customWidth="1"/>
    <col min="5095" max="5095" width="3.42578125" style="1" customWidth="1"/>
    <col min="5096" max="5335" width="11.42578125" style="1"/>
    <col min="5336" max="5336" width="8.140625" style="1" customWidth="1"/>
    <col min="5337" max="5337" width="0" style="1" hidden="1" customWidth="1"/>
    <col min="5338" max="5338" width="59.5703125" style="1" customWidth="1"/>
    <col min="5339" max="5339" width="5.140625" style="1" bestFit="1" customWidth="1"/>
    <col min="5340" max="5340" width="9.42578125" style="1" customWidth="1"/>
    <col min="5341" max="5341" width="12.140625" style="1" customWidth="1"/>
    <col min="5342" max="5342" width="14.85546875" style="1" bestFit="1" customWidth="1"/>
    <col min="5343" max="5343" width="12" style="1" customWidth="1"/>
    <col min="5344" max="5344" width="14.85546875" style="1" bestFit="1" customWidth="1"/>
    <col min="5345" max="5345" width="12.42578125" style="1" customWidth="1"/>
    <col min="5346" max="5346" width="14.85546875" style="1" bestFit="1" customWidth="1"/>
    <col min="5347" max="5347" width="11.28515625" style="1" bestFit="1" customWidth="1"/>
    <col min="5348" max="5348" width="15" style="1" customWidth="1"/>
    <col min="5349" max="5349" width="10.28515625" style="1" customWidth="1"/>
    <col min="5350" max="5350" width="14.85546875" style="1" bestFit="1" customWidth="1"/>
    <col min="5351" max="5351" width="3.42578125" style="1" customWidth="1"/>
    <col min="5352" max="5591" width="11.42578125" style="1"/>
    <col min="5592" max="5592" width="8.140625" style="1" customWidth="1"/>
    <col min="5593" max="5593" width="0" style="1" hidden="1" customWidth="1"/>
    <col min="5594" max="5594" width="59.5703125" style="1" customWidth="1"/>
    <col min="5595" max="5595" width="5.140625" style="1" bestFit="1" customWidth="1"/>
    <col min="5596" max="5596" width="9.42578125" style="1" customWidth="1"/>
    <col min="5597" max="5597" width="12.140625" style="1" customWidth="1"/>
    <col min="5598" max="5598" width="14.85546875" style="1" bestFit="1" customWidth="1"/>
    <col min="5599" max="5599" width="12" style="1" customWidth="1"/>
    <col min="5600" max="5600" width="14.85546875" style="1" bestFit="1" customWidth="1"/>
    <col min="5601" max="5601" width="12.42578125" style="1" customWidth="1"/>
    <col min="5602" max="5602" width="14.85546875" style="1" bestFit="1" customWidth="1"/>
    <col min="5603" max="5603" width="11.28515625" style="1" bestFit="1" customWidth="1"/>
    <col min="5604" max="5604" width="15" style="1" customWidth="1"/>
    <col min="5605" max="5605" width="10.28515625" style="1" customWidth="1"/>
    <col min="5606" max="5606" width="14.85546875" style="1" bestFit="1" customWidth="1"/>
    <col min="5607" max="5607" width="3.42578125" style="1" customWidth="1"/>
    <col min="5608" max="5847" width="11.42578125" style="1"/>
    <col min="5848" max="5848" width="8.140625" style="1" customWidth="1"/>
    <col min="5849" max="5849" width="0" style="1" hidden="1" customWidth="1"/>
    <col min="5850" max="5850" width="59.5703125" style="1" customWidth="1"/>
    <col min="5851" max="5851" width="5.140625" style="1" bestFit="1" customWidth="1"/>
    <col min="5852" max="5852" width="9.42578125" style="1" customWidth="1"/>
    <col min="5853" max="5853" width="12.140625" style="1" customWidth="1"/>
    <col min="5854" max="5854" width="14.85546875" style="1" bestFit="1" customWidth="1"/>
    <col min="5855" max="5855" width="12" style="1" customWidth="1"/>
    <col min="5856" max="5856" width="14.85546875" style="1" bestFit="1" customWidth="1"/>
    <col min="5857" max="5857" width="12.42578125" style="1" customWidth="1"/>
    <col min="5858" max="5858" width="14.85546875" style="1" bestFit="1" customWidth="1"/>
    <col min="5859" max="5859" width="11.28515625" style="1" bestFit="1" customWidth="1"/>
    <col min="5860" max="5860" width="15" style="1" customWidth="1"/>
    <col min="5861" max="5861" width="10.28515625" style="1" customWidth="1"/>
    <col min="5862" max="5862" width="14.85546875" style="1" bestFit="1" customWidth="1"/>
    <col min="5863" max="5863" width="3.42578125" style="1" customWidth="1"/>
    <col min="5864" max="6103" width="11.42578125" style="1"/>
    <col min="6104" max="6104" width="8.140625" style="1" customWidth="1"/>
    <col min="6105" max="6105" width="0" style="1" hidden="1" customWidth="1"/>
    <col min="6106" max="6106" width="59.5703125" style="1" customWidth="1"/>
    <col min="6107" max="6107" width="5.140625" style="1" bestFit="1" customWidth="1"/>
    <col min="6108" max="6108" width="9.42578125" style="1" customWidth="1"/>
    <col min="6109" max="6109" width="12.140625" style="1" customWidth="1"/>
    <col min="6110" max="6110" width="14.85546875" style="1" bestFit="1" customWidth="1"/>
    <col min="6111" max="6111" width="12" style="1" customWidth="1"/>
    <col min="6112" max="6112" width="14.85546875" style="1" bestFit="1" customWidth="1"/>
    <col min="6113" max="6113" width="12.42578125" style="1" customWidth="1"/>
    <col min="6114" max="6114" width="14.85546875" style="1" bestFit="1" customWidth="1"/>
    <col min="6115" max="6115" width="11.28515625" style="1" bestFit="1" customWidth="1"/>
    <col min="6116" max="6116" width="15" style="1" customWidth="1"/>
    <col min="6117" max="6117" width="10.28515625" style="1" customWidth="1"/>
    <col min="6118" max="6118" width="14.85546875" style="1" bestFit="1" customWidth="1"/>
    <col min="6119" max="6119" width="3.42578125" style="1" customWidth="1"/>
    <col min="6120" max="6359" width="11.42578125" style="1"/>
    <col min="6360" max="6360" width="8.140625" style="1" customWidth="1"/>
    <col min="6361" max="6361" width="0" style="1" hidden="1" customWidth="1"/>
    <col min="6362" max="6362" width="59.5703125" style="1" customWidth="1"/>
    <col min="6363" max="6363" width="5.140625" style="1" bestFit="1" customWidth="1"/>
    <col min="6364" max="6364" width="9.42578125" style="1" customWidth="1"/>
    <col min="6365" max="6365" width="12.140625" style="1" customWidth="1"/>
    <col min="6366" max="6366" width="14.85546875" style="1" bestFit="1" customWidth="1"/>
    <col min="6367" max="6367" width="12" style="1" customWidth="1"/>
    <col min="6368" max="6368" width="14.85546875" style="1" bestFit="1" customWidth="1"/>
    <col min="6369" max="6369" width="12.42578125" style="1" customWidth="1"/>
    <col min="6370" max="6370" width="14.85546875" style="1" bestFit="1" customWidth="1"/>
    <col min="6371" max="6371" width="11.28515625" style="1" bestFit="1" customWidth="1"/>
    <col min="6372" max="6372" width="15" style="1" customWidth="1"/>
    <col min="6373" max="6373" width="10.28515625" style="1" customWidth="1"/>
    <col min="6374" max="6374" width="14.85546875" style="1" bestFit="1" customWidth="1"/>
    <col min="6375" max="6375" width="3.42578125" style="1" customWidth="1"/>
    <col min="6376" max="6615" width="11.42578125" style="1"/>
    <col min="6616" max="6616" width="8.140625" style="1" customWidth="1"/>
    <col min="6617" max="6617" width="0" style="1" hidden="1" customWidth="1"/>
    <col min="6618" max="6618" width="59.5703125" style="1" customWidth="1"/>
    <col min="6619" max="6619" width="5.140625" style="1" bestFit="1" customWidth="1"/>
    <col min="6620" max="6620" width="9.42578125" style="1" customWidth="1"/>
    <col min="6621" max="6621" width="12.140625" style="1" customWidth="1"/>
    <col min="6622" max="6622" width="14.85546875" style="1" bestFit="1" customWidth="1"/>
    <col min="6623" max="6623" width="12" style="1" customWidth="1"/>
    <col min="6624" max="6624" width="14.85546875" style="1" bestFit="1" customWidth="1"/>
    <col min="6625" max="6625" width="12.42578125" style="1" customWidth="1"/>
    <col min="6626" max="6626" width="14.85546875" style="1" bestFit="1" customWidth="1"/>
    <col min="6627" max="6627" width="11.28515625" style="1" bestFit="1" customWidth="1"/>
    <col min="6628" max="6628" width="15" style="1" customWidth="1"/>
    <col min="6629" max="6629" width="10.28515625" style="1" customWidth="1"/>
    <col min="6630" max="6630" width="14.85546875" style="1" bestFit="1" customWidth="1"/>
    <col min="6631" max="6631" width="3.42578125" style="1" customWidth="1"/>
    <col min="6632" max="6871" width="11.42578125" style="1"/>
    <col min="6872" max="6872" width="8.140625" style="1" customWidth="1"/>
    <col min="6873" max="6873" width="0" style="1" hidden="1" customWidth="1"/>
    <col min="6874" max="6874" width="59.5703125" style="1" customWidth="1"/>
    <col min="6875" max="6875" width="5.140625" style="1" bestFit="1" customWidth="1"/>
    <col min="6876" max="6876" width="9.42578125" style="1" customWidth="1"/>
    <col min="6877" max="6877" width="12.140625" style="1" customWidth="1"/>
    <col min="6878" max="6878" width="14.85546875" style="1" bestFit="1" customWidth="1"/>
    <col min="6879" max="6879" width="12" style="1" customWidth="1"/>
    <col min="6880" max="6880" width="14.85546875" style="1" bestFit="1" customWidth="1"/>
    <col min="6881" max="6881" width="12.42578125" style="1" customWidth="1"/>
    <col min="6882" max="6882" width="14.85546875" style="1" bestFit="1" customWidth="1"/>
    <col min="6883" max="6883" width="11.28515625" style="1" bestFit="1" customWidth="1"/>
    <col min="6884" max="6884" width="15" style="1" customWidth="1"/>
    <col min="6885" max="6885" width="10.28515625" style="1" customWidth="1"/>
    <col min="6886" max="6886" width="14.85546875" style="1" bestFit="1" customWidth="1"/>
    <col min="6887" max="6887" width="3.42578125" style="1" customWidth="1"/>
    <col min="6888" max="7127" width="11.42578125" style="1"/>
    <col min="7128" max="7128" width="8.140625" style="1" customWidth="1"/>
    <col min="7129" max="7129" width="0" style="1" hidden="1" customWidth="1"/>
    <col min="7130" max="7130" width="59.5703125" style="1" customWidth="1"/>
    <col min="7131" max="7131" width="5.140625" style="1" bestFit="1" customWidth="1"/>
    <col min="7132" max="7132" width="9.42578125" style="1" customWidth="1"/>
    <col min="7133" max="7133" width="12.140625" style="1" customWidth="1"/>
    <col min="7134" max="7134" width="14.85546875" style="1" bestFit="1" customWidth="1"/>
    <col min="7135" max="7135" width="12" style="1" customWidth="1"/>
    <col min="7136" max="7136" width="14.85546875" style="1" bestFit="1" customWidth="1"/>
    <col min="7137" max="7137" width="12.42578125" style="1" customWidth="1"/>
    <col min="7138" max="7138" width="14.85546875" style="1" bestFit="1" customWidth="1"/>
    <col min="7139" max="7139" width="11.28515625" style="1" bestFit="1" customWidth="1"/>
    <col min="7140" max="7140" width="15" style="1" customWidth="1"/>
    <col min="7141" max="7141" width="10.28515625" style="1" customWidth="1"/>
    <col min="7142" max="7142" width="14.85546875" style="1" bestFit="1" customWidth="1"/>
    <col min="7143" max="7143" width="3.42578125" style="1" customWidth="1"/>
    <col min="7144" max="7383" width="11.42578125" style="1"/>
    <col min="7384" max="7384" width="8.140625" style="1" customWidth="1"/>
    <col min="7385" max="7385" width="0" style="1" hidden="1" customWidth="1"/>
    <col min="7386" max="7386" width="59.5703125" style="1" customWidth="1"/>
    <col min="7387" max="7387" width="5.140625" style="1" bestFit="1" customWidth="1"/>
    <col min="7388" max="7388" width="9.42578125" style="1" customWidth="1"/>
    <col min="7389" max="7389" width="12.140625" style="1" customWidth="1"/>
    <col min="7390" max="7390" width="14.85546875" style="1" bestFit="1" customWidth="1"/>
    <col min="7391" max="7391" width="12" style="1" customWidth="1"/>
    <col min="7392" max="7392" width="14.85546875" style="1" bestFit="1" customWidth="1"/>
    <col min="7393" max="7393" width="12.42578125" style="1" customWidth="1"/>
    <col min="7394" max="7394" width="14.85546875" style="1" bestFit="1" customWidth="1"/>
    <col min="7395" max="7395" width="11.28515625" style="1" bestFit="1" customWidth="1"/>
    <col min="7396" max="7396" width="15" style="1" customWidth="1"/>
    <col min="7397" max="7397" width="10.28515625" style="1" customWidth="1"/>
    <col min="7398" max="7398" width="14.85546875" style="1" bestFit="1" customWidth="1"/>
    <col min="7399" max="7399" width="3.42578125" style="1" customWidth="1"/>
    <col min="7400" max="7639" width="11.42578125" style="1"/>
    <col min="7640" max="7640" width="8.140625" style="1" customWidth="1"/>
    <col min="7641" max="7641" width="0" style="1" hidden="1" customWidth="1"/>
    <col min="7642" max="7642" width="59.5703125" style="1" customWidth="1"/>
    <col min="7643" max="7643" width="5.140625" style="1" bestFit="1" customWidth="1"/>
    <col min="7644" max="7644" width="9.42578125" style="1" customWidth="1"/>
    <col min="7645" max="7645" width="12.140625" style="1" customWidth="1"/>
    <col min="7646" max="7646" width="14.85546875" style="1" bestFit="1" customWidth="1"/>
    <col min="7647" max="7647" width="12" style="1" customWidth="1"/>
    <col min="7648" max="7648" width="14.85546875" style="1" bestFit="1" customWidth="1"/>
    <col min="7649" max="7649" width="12.42578125" style="1" customWidth="1"/>
    <col min="7650" max="7650" width="14.85546875" style="1" bestFit="1" customWidth="1"/>
    <col min="7651" max="7651" width="11.28515625" style="1" bestFit="1" customWidth="1"/>
    <col min="7652" max="7652" width="15" style="1" customWidth="1"/>
    <col min="7653" max="7653" width="10.28515625" style="1" customWidth="1"/>
    <col min="7654" max="7654" width="14.85546875" style="1" bestFit="1" customWidth="1"/>
    <col min="7655" max="7655" width="3.42578125" style="1" customWidth="1"/>
    <col min="7656" max="7895" width="11.42578125" style="1"/>
    <col min="7896" max="7896" width="8.140625" style="1" customWidth="1"/>
    <col min="7897" max="7897" width="0" style="1" hidden="1" customWidth="1"/>
    <col min="7898" max="7898" width="59.5703125" style="1" customWidth="1"/>
    <col min="7899" max="7899" width="5.140625" style="1" bestFit="1" customWidth="1"/>
    <col min="7900" max="7900" width="9.42578125" style="1" customWidth="1"/>
    <col min="7901" max="7901" width="12.140625" style="1" customWidth="1"/>
    <col min="7902" max="7902" width="14.85546875" style="1" bestFit="1" customWidth="1"/>
    <col min="7903" max="7903" width="12" style="1" customWidth="1"/>
    <col min="7904" max="7904" width="14.85546875" style="1" bestFit="1" customWidth="1"/>
    <col min="7905" max="7905" width="12.42578125" style="1" customWidth="1"/>
    <col min="7906" max="7906" width="14.85546875" style="1" bestFit="1" customWidth="1"/>
    <col min="7907" max="7907" width="11.28515625" style="1" bestFit="1" customWidth="1"/>
    <col min="7908" max="7908" width="15" style="1" customWidth="1"/>
    <col min="7909" max="7909" width="10.28515625" style="1" customWidth="1"/>
    <col min="7910" max="7910" width="14.85546875" style="1" bestFit="1" customWidth="1"/>
    <col min="7911" max="7911" width="3.42578125" style="1" customWidth="1"/>
    <col min="7912" max="8151" width="11.42578125" style="1"/>
    <col min="8152" max="8152" width="8.140625" style="1" customWidth="1"/>
    <col min="8153" max="8153" width="0" style="1" hidden="1" customWidth="1"/>
    <col min="8154" max="8154" width="59.5703125" style="1" customWidth="1"/>
    <col min="8155" max="8155" width="5.140625" style="1" bestFit="1" customWidth="1"/>
    <col min="8156" max="8156" width="9.42578125" style="1" customWidth="1"/>
    <col min="8157" max="8157" width="12.140625" style="1" customWidth="1"/>
    <col min="8158" max="8158" width="14.85546875" style="1" bestFit="1" customWidth="1"/>
    <col min="8159" max="8159" width="12" style="1" customWidth="1"/>
    <col min="8160" max="8160" width="14.85546875" style="1" bestFit="1" customWidth="1"/>
    <col min="8161" max="8161" width="12.42578125" style="1" customWidth="1"/>
    <col min="8162" max="8162" width="14.85546875" style="1" bestFit="1" customWidth="1"/>
    <col min="8163" max="8163" width="11.28515625" style="1" bestFit="1" customWidth="1"/>
    <col min="8164" max="8164" width="15" style="1" customWidth="1"/>
    <col min="8165" max="8165" width="10.28515625" style="1" customWidth="1"/>
    <col min="8166" max="8166" width="14.85546875" style="1" bestFit="1" customWidth="1"/>
    <col min="8167" max="8167" width="3.42578125" style="1" customWidth="1"/>
    <col min="8168" max="8407" width="11.42578125" style="1"/>
    <col min="8408" max="8408" width="8.140625" style="1" customWidth="1"/>
    <col min="8409" max="8409" width="0" style="1" hidden="1" customWidth="1"/>
    <col min="8410" max="8410" width="59.5703125" style="1" customWidth="1"/>
    <col min="8411" max="8411" width="5.140625" style="1" bestFit="1" customWidth="1"/>
    <col min="8412" max="8412" width="9.42578125" style="1" customWidth="1"/>
    <col min="8413" max="8413" width="12.140625" style="1" customWidth="1"/>
    <col min="8414" max="8414" width="14.85546875" style="1" bestFit="1" customWidth="1"/>
    <col min="8415" max="8415" width="12" style="1" customWidth="1"/>
    <col min="8416" max="8416" width="14.85546875" style="1" bestFit="1" customWidth="1"/>
    <col min="8417" max="8417" width="12.42578125" style="1" customWidth="1"/>
    <col min="8418" max="8418" width="14.85546875" style="1" bestFit="1" customWidth="1"/>
    <col min="8419" max="8419" width="11.28515625" style="1" bestFit="1" customWidth="1"/>
    <col min="8420" max="8420" width="15" style="1" customWidth="1"/>
    <col min="8421" max="8421" width="10.28515625" style="1" customWidth="1"/>
    <col min="8422" max="8422" width="14.85546875" style="1" bestFit="1" customWidth="1"/>
    <col min="8423" max="8423" width="3.42578125" style="1" customWidth="1"/>
    <col min="8424" max="8663" width="11.42578125" style="1"/>
    <col min="8664" max="8664" width="8.140625" style="1" customWidth="1"/>
    <col min="8665" max="8665" width="0" style="1" hidden="1" customWidth="1"/>
    <col min="8666" max="8666" width="59.5703125" style="1" customWidth="1"/>
    <col min="8667" max="8667" width="5.140625" style="1" bestFit="1" customWidth="1"/>
    <col min="8668" max="8668" width="9.42578125" style="1" customWidth="1"/>
    <col min="8669" max="8669" width="12.140625" style="1" customWidth="1"/>
    <col min="8670" max="8670" width="14.85546875" style="1" bestFit="1" customWidth="1"/>
    <col min="8671" max="8671" width="12" style="1" customWidth="1"/>
    <col min="8672" max="8672" width="14.85546875" style="1" bestFit="1" customWidth="1"/>
    <col min="8673" max="8673" width="12.42578125" style="1" customWidth="1"/>
    <col min="8674" max="8674" width="14.85546875" style="1" bestFit="1" customWidth="1"/>
    <col min="8675" max="8675" width="11.28515625" style="1" bestFit="1" customWidth="1"/>
    <col min="8676" max="8676" width="15" style="1" customWidth="1"/>
    <col min="8677" max="8677" width="10.28515625" style="1" customWidth="1"/>
    <col min="8678" max="8678" width="14.85546875" style="1" bestFit="1" customWidth="1"/>
    <col min="8679" max="8679" width="3.42578125" style="1" customWidth="1"/>
    <col min="8680" max="8919" width="11.42578125" style="1"/>
    <col min="8920" max="8920" width="8.140625" style="1" customWidth="1"/>
    <col min="8921" max="8921" width="0" style="1" hidden="1" customWidth="1"/>
    <col min="8922" max="8922" width="59.5703125" style="1" customWidth="1"/>
    <col min="8923" max="8923" width="5.140625" style="1" bestFit="1" customWidth="1"/>
    <col min="8924" max="8924" width="9.42578125" style="1" customWidth="1"/>
    <col min="8925" max="8925" width="12.140625" style="1" customWidth="1"/>
    <col min="8926" max="8926" width="14.85546875" style="1" bestFit="1" customWidth="1"/>
    <col min="8927" max="8927" width="12" style="1" customWidth="1"/>
    <col min="8928" max="8928" width="14.85546875" style="1" bestFit="1" customWidth="1"/>
    <col min="8929" max="8929" width="12.42578125" style="1" customWidth="1"/>
    <col min="8930" max="8930" width="14.85546875" style="1" bestFit="1" customWidth="1"/>
    <col min="8931" max="8931" width="11.28515625" style="1" bestFit="1" customWidth="1"/>
    <col min="8932" max="8932" width="15" style="1" customWidth="1"/>
    <col min="8933" max="8933" width="10.28515625" style="1" customWidth="1"/>
    <col min="8934" max="8934" width="14.85546875" style="1" bestFit="1" customWidth="1"/>
    <col min="8935" max="8935" width="3.42578125" style="1" customWidth="1"/>
    <col min="8936" max="9175" width="11.42578125" style="1"/>
    <col min="9176" max="9176" width="8.140625" style="1" customWidth="1"/>
    <col min="9177" max="9177" width="0" style="1" hidden="1" customWidth="1"/>
    <col min="9178" max="9178" width="59.5703125" style="1" customWidth="1"/>
    <col min="9179" max="9179" width="5.140625" style="1" bestFit="1" customWidth="1"/>
    <col min="9180" max="9180" width="9.42578125" style="1" customWidth="1"/>
    <col min="9181" max="9181" width="12.140625" style="1" customWidth="1"/>
    <col min="9182" max="9182" width="14.85546875" style="1" bestFit="1" customWidth="1"/>
    <col min="9183" max="9183" width="12" style="1" customWidth="1"/>
    <col min="9184" max="9184" width="14.85546875" style="1" bestFit="1" customWidth="1"/>
    <col min="9185" max="9185" width="12.42578125" style="1" customWidth="1"/>
    <col min="9186" max="9186" width="14.85546875" style="1" bestFit="1" customWidth="1"/>
    <col min="9187" max="9187" width="11.28515625" style="1" bestFit="1" customWidth="1"/>
    <col min="9188" max="9188" width="15" style="1" customWidth="1"/>
    <col min="9189" max="9189" width="10.28515625" style="1" customWidth="1"/>
    <col min="9190" max="9190" width="14.85546875" style="1" bestFit="1" customWidth="1"/>
    <col min="9191" max="9191" width="3.42578125" style="1" customWidth="1"/>
    <col min="9192" max="9431" width="11.42578125" style="1"/>
    <col min="9432" max="9432" width="8.140625" style="1" customWidth="1"/>
    <col min="9433" max="9433" width="0" style="1" hidden="1" customWidth="1"/>
    <col min="9434" max="9434" width="59.5703125" style="1" customWidth="1"/>
    <col min="9435" max="9435" width="5.140625" style="1" bestFit="1" customWidth="1"/>
    <col min="9436" max="9436" width="9.42578125" style="1" customWidth="1"/>
    <col min="9437" max="9437" width="12.140625" style="1" customWidth="1"/>
    <col min="9438" max="9438" width="14.85546875" style="1" bestFit="1" customWidth="1"/>
    <col min="9439" max="9439" width="12" style="1" customWidth="1"/>
    <col min="9440" max="9440" width="14.85546875" style="1" bestFit="1" customWidth="1"/>
    <col min="9441" max="9441" width="12.42578125" style="1" customWidth="1"/>
    <col min="9442" max="9442" width="14.85546875" style="1" bestFit="1" customWidth="1"/>
    <col min="9443" max="9443" width="11.28515625" style="1" bestFit="1" customWidth="1"/>
    <col min="9444" max="9444" width="15" style="1" customWidth="1"/>
    <col min="9445" max="9445" width="10.28515625" style="1" customWidth="1"/>
    <col min="9446" max="9446" width="14.85546875" style="1" bestFit="1" customWidth="1"/>
    <col min="9447" max="9447" width="3.42578125" style="1" customWidth="1"/>
    <col min="9448" max="9687" width="11.42578125" style="1"/>
    <col min="9688" max="9688" width="8.140625" style="1" customWidth="1"/>
    <col min="9689" max="9689" width="0" style="1" hidden="1" customWidth="1"/>
    <col min="9690" max="9690" width="59.5703125" style="1" customWidth="1"/>
    <col min="9691" max="9691" width="5.140625" style="1" bestFit="1" customWidth="1"/>
    <col min="9692" max="9692" width="9.42578125" style="1" customWidth="1"/>
    <col min="9693" max="9693" width="12.140625" style="1" customWidth="1"/>
    <col min="9694" max="9694" width="14.85546875" style="1" bestFit="1" customWidth="1"/>
    <col min="9695" max="9695" width="12" style="1" customWidth="1"/>
    <col min="9696" max="9696" width="14.85546875" style="1" bestFit="1" customWidth="1"/>
    <col min="9697" max="9697" width="12.42578125" style="1" customWidth="1"/>
    <col min="9698" max="9698" width="14.85546875" style="1" bestFit="1" customWidth="1"/>
    <col min="9699" max="9699" width="11.28515625" style="1" bestFit="1" customWidth="1"/>
    <col min="9700" max="9700" width="15" style="1" customWidth="1"/>
    <col min="9701" max="9701" width="10.28515625" style="1" customWidth="1"/>
    <col min="9702" max="9702" width="14.85546875" style="1" bestFit="1" customWidth="1"/>
    <col min="9703" max="9703" width="3.42578125" style="1" customWidth="1"/>
    <col min="9704" max="9943" width="11.42578125" style="1"/>
    <col min="9944" max="9944" width="8.140625" style="1" customWidth="1"/>
    <col min="9945" max="9945" width="0" style="1" hidden="1" customWidth="1"/>
    <col min="9946" max="9946" width="59.5703125" style="1" customWidth="1"/>
    <col min="9947" max="9947" width="5.140625" style="1" bestFit="1" customWidth="1"/>
    <col min="9948" max="9948" width="9.42578125" style="1" customWidth="1"/>
    <col min="9949" max="9949" width="12.140625" style="1" customWidth="1"/>
    <col min="9950" max="9950" width="14.85546875" style="1" bestFit="1" customWidth="1"/>
    <col min="9951" max="9951" width="12" style="1" customWidth="1"/>
    <col min="9952" max="9952" width="14.85546875" style="1" bestFit="1" customWidth="1"/>
    <col min="9953" max="9953" width="12.42578125" style="1" customWidth="1"/>
    <col min="9954" max="9954" width="14.85546875" style="1" bestFit="1" customWidth="1"/>
    <col min="9955" max="9955" width="11.28515625" style="1" bestFit="1" customWidth="1"/>
    <col min="9956" max="9956" width="15" style="1" customWidth="1"/>
    <col min="9957" max="9957" width="10.28515625" style="1" customWidth="1"/>
    <col min="9958" max="9958" width="14.85546875" style="1" bestFit="1" customWidth="1"/>
    <col min="9959" max="9959" width="3.42578125" style="1" customWidth="1"/>
    <col min="9960" max="10199" width="11.42578125" style="1"/>
    <col min="10200" max="10200" width="8.140625" style="1" customWidth="1"/>
    <col min="10201" max="10201" width="0" style="1" hidden="1" customWidth="1"/>
    <col min="10202" max="10202" width="59.5703125" style="1" customWidth="1"/>
    <col min="10203" max="10203" width="5.140625" style="1" bestFit="1" customWidth="1"/>
    <col min="10204" max="10204" width="9.42578125" style="1" customWidth="1"/>
    <col min="10205" max="10205" width="12.140625" style="1" customWidth="1"/>
    <col min="10206" max="10206" width="14.85546875" style="1" bestFit="1" customWidth="1"/>
    <col min="10207" max="10207" width="12" style="1" customWidth="1"/>
    <col min="10208" max="10208" width="14.85546875" style="1" bestFit="1" customWidth="1"/>
    <col min="10209" max="10209" width="12.42578125" style="1" customWidth="1"/>
    <col min="10210" max="10210" width="14.85546875" style="1" bestFit="1" customWidth="1"/>
    <col min="10211" max="10211" width="11.28515625" style="1" bestFit="1" customWidth="1"/>
    <col min="10212" max="10212" width="15" style="1" customWidth="1"/>
    <col min="10213" max="10213" width="10.28515625" style="1" customWidth="1"/>
    <col min="10214" max="10214" width="14.85546875" style="1" bestFit="1" customWidth="1"/>
    <col min="10215" max="10215" width="3.42578125" style="1" customWidth="1"/>
    <col min="10216" max="10455" width="11.42578125" style="1"/>
    <col min="10456" max="10456" width="8.140625" style="1" customWidth="1"/>
    <col min="10457" max="10457" width="0" style="1" hidden="1" customWidth="1"/>
    <col min="10458" max="10458" width="59.5703125" style="1" customWidth="1"/>
    <col min="10459" max="10459" width="5.140625" style="1" bestFit="1" customWidth="1"/>
    <col min="10460" max="10460" width="9.42578125" style="1" customWidth="1"/>
    <col min="10461" max="10461" width="12.140625" style="1" customWidth="1"/>
    <col min="10462" max="10462" width="14.85546875" style="1" bestFit="1" customWidth="1"/>
    <col min="10463" max="10463" width="12" style="1" customWidth="1"/>
    <col min="10464" max="10464" width="14.85546875" style="1" bestFit="1" customWidth="1"/>
    <col min="10465" max="10465" width="12.42578125" style="1" customWidth="1"/>
    <col min="10466" max="10466" width="14.85546875" style="1" bestFit="1" customWidth="1"/>
    <col min="10467" max="10467" width="11.28515625" style="1" bestFit="1" customWidth="1"/>
    <col min="10468" max="10468" width="15" style="1" customWidth="1"/>
    <col min="10469" max="10469" width="10.28515625" style="1" customWidth="1"/>
    <col min="10470" max="10470" width="14.85546875" style="1" bestFit="1" customWidth="1"/>
    <col min="10471" max="10471" width="3.42578125" style="1" customWidth="1"/>
    <col min="10472" max="10711" width="11.42578125" style="1"/>
    <col min="10712" max="10712" width="8.140625" style="1" customWidth="1"/>
    <col min="10713" max="10713" width="0" style="1" hidden="1" customWidth="1"/>
    <col min="10714" max="10714" width="59.5703125" style="1" customWidth="1"/>
    <col min="10715" max="10715" width="5.140625" style="1" bestFit="1" customWidth="1"/>
    <col min="10716" max="10716" width="9.42578125" style="1" customWidth="1"/>
    <col min="10717" max="10717" width="12.140625" style="1" customWidth="1"/>
    <col min="10718" max="10718" width="14.85546875" style="1" bestFit="1" customWidth="1"/>
    <col min="10719" max="10719" width="12" style="1" customWidth="1"/>
    <col min="10720" max="10720" width="14.85546875" style="1" bestFit="1" customWidth="1"/>
    <col min="10721" max="10721" width="12.42578125" style="1" customWidth="1"/>
    <col min="10722" max="10722" width="14.85546875" style="1" bestFit="1" customWidth="1"/>
    <col min="10723" max="10723" width="11.28515625" style="1" bestFit="1" customWidth="1"/>
    <col min="10724" max="10724" width="15" style="1" customWidth="1"/>
    <col min="10725" max="10725" width="10.28515625" style="1" customWidth="1"/>
    <col min="10726" max="10726" width="14.85546875" style="1" bestFit="1" customWidth="1"/>
    <col min="10727" max="10727" width="3.42578125" style="1" customWidth="1"/>
    <col min="10728" max="10967" width="11.42578125" style="1"/>
    <col min="10968" max="10968" width="8.140625" style="1" customWidth="1"/>
    <col min="10969" max="10969" width="0" style="1" hidden="1" customWidth="1"/>
    <col min="10970" max="10970" width="59.5703125" style="1" customWidth="1"/>
    <col min="10971" max="10971" width="5.140625" style="1" bestFit="1" customWidth="1"/>
    <col min="10972" max="10972" width="9.42578125" style="1" customWidth="1"/>
    <col min="10973" max="10973" width="12.140625" style="1" customWidth="1"/>
    <col min="10974" max="10974" width="14.85546875" style="1" bestFit="1" customWidth="1"/>
    <col min="10975" max="10975" width="12" style="1" customWidth="1"/>
    <col min="10976" max="10976" width="14.85546875" style="1" bestFit="1" customWidth="1"/>
    <col min="10977" max="10977" width="12.42578125" style="1" customWidth="1"/>
    <col min="10978" max="10978" width="14.85546875" style="1" bestFit="1" customWidth="1"/>
    <col min="10979" max="10979" width="11.28515625" style="1" bestFit="1" customWidth="1"/>
    <col min="10980" max="10980" width="15" style="1" customWidth="1"/>
    <col min="10981" max="10981" width="10.28515625" style="1" customWidth="1"/>
    <col min="10982" max="10982" width="14.85546875" style="1" bestFit="1" customWidth="1"/>
    <col min="10983" max="10983" width="3.42578125" style="1" customWidth="1"/>
    <col min="10984" max="11223" width="11.42578125" style="1"/>
    <col min="11224" max="11224" width="8.140625" style="1" customWidth="1"/>
    <col min="11225" max="11225" width="0" style="1" hidden="1" customWidth="1"/>
    <col min="11226" max="11226" width="59.5703125" style="1" customWidth="1"/>
    <col min="11227" max="11227" width="5.140625" style="1" bestFit="1" customWidth="1"/>
    <col min="11228" max="11228" width="9.42578125" style="1" customWidth="1"/>
    <col min="11229" max="11229" width="12.140625" style="1" customWidth="1"/>
    <col min="11230" max="11230" width="14.85546875" style="1" bestFit="1" customWidth="1"/>
    <col min="11231" max="11231" width="12" style="1" customWidth="1"/>
    <col min="11232" max="11232" width="14.85546875" style="1" bestFit="1" customWidth="1"/>
    <col min="11233" max="11233" width="12.42578125" style="1" customWidth="1"/>
    <col min="11234" max="11234" width="14.85546875" style="1" bestFit="1" customWidth="1"/>
    <col min="11235" max="11235" width="11.28515625" style="1" bestFit="1" customWidth="1"/>
    <col min="11236" max="11236" width="15" style="1" customWidth="1"/>
    <col min="11237" max="11237" width="10.28515625" style="1" customWidth="1"/>
    <col min="11238" max="11238" width="14.85546875" style="1" bestFit="1" customWidth="1"/>
    <col min="11239" max="11239" width="3.42578125" style="1" customWidth="1"/>
    <col min="11240" max="11479" width="11.42578125" style="1"/>
    <col min="11480" max="11480" width="8.140625" style="1" customWidth="1"/>
    <col min="11481" max="11481" width="0" style="1" hidden="1" customWidth="1"/>
    <col min="11482" max="11482" width="59.5703125" style="1" customWidth="1"/>
    <col min="11483" max="11483" width="5.140625" style="1" bestFit="1" customWidth="1"/>
    <col min="11484" max="11484" width="9.42578125" style="1" customWidth="1"/>
    <col min="11485" max="11485" width="12.140625" style="1" customWidth="1"/>
    <col min="11486" max="11486" width="14.85546875" style="1" bestFit="1" customWidth="1"/>
    <col min="11487" max="11487" width="12" style="1" customWidth="1"/>
    <col min="11488" max="11488" width="14.85546875" style="1" bestFit="1" customWidth="1"/>
    <col min="11489" max="11489" width="12.42578125" style="1" customWidth="1"/>
    <col min="11490" max="11490" width="14.85546875" style="1" bestFit="1" customWidth="1"/>
    <col min="11491" max="11491" width="11.28515625" style="1" bestFit="1" customWidth="1"/>
    <col min="11492" max="11492" width="15" style="1" customWidth="1"/>
    <col min="11493" max="11493" width="10.28515625" style="1" customWidth="1"/>
    <col min="11494" max="11494" width="14.85546875" style="1" bestFit="1" customWidth="1"/>
    <col min="11495" max="11495" width="3.42578125" style="1" customWidth="1"/>
    <col min="11496" max="11735" width="11.42578125" style="1"/>
    <col min="11736" max="11736" width="8.140625" style="1" customWidth="1"/>
    <col min="11737" max="11737" width="0" style="1" hidden="1" customWidth="1"/>
    <col min="11738" max="11738" width="59.5703125" style="1" customWidth="1"/>
    <col min="11739" max="11739" width="5.140625" style="1" bestFit="1" customWidth="1"/>
    <col min="11740" max="11740" width="9.42578125" style="1" customWidth="1"/>
    <col min="11741" max="11741" width="12.140625" style="1" customWidth="1"/>
    <col min="11742" max="11742" width="14.85546875" style="1" bestFit="1" customWidth="1"/>
    <col min="11743" max="11743" width="12" style="1" customWidth="1"/>
    <col min="11744" max="11744" width="14.85546875" style="1" bestFit="1" customWidth="1"/>
    <col min="11745" max="11745" width="12.42578125" style="1" customWidth="1"/>
    <col min="11746" max="11746" width="14.85546875" style="1" bestFit="1" customWidth="1"/>
    <col min="11747" max="11747" width="11.28515625" style="1" bestFit="1" customWidth="1"/>
    <col min="11748" max="11748" width="15" style="1" customWidth="1"/>
    <col min="11749" max="11749" width="10.28515625" style="1" customWidth="1"/>
    <col min="11750" max="11750" width="14.85546875" style="1" bestFit="1" customWidth="1"/>
    <col min="11751" max="11751" width="3.42578125" style="1" customWidth="1"/>
    <col min="11752" max="11991" width="11.42578125" style="1"/>
    <col min="11992" max="11992" width="8.140625" style="1" customWidth="1"/>
    <col min="11993" max="11993" width="0" style="1" hidden="1" customWidth="1"/>
    <col min="11994" max="11994" width="59.5703125" style="1" customWidth="1"/>
    <col min="11995" max="11995" width="5.140625" style="1" bestFit="1" customWidth="1"/>
    <col min="11996" max="11996" width="9.42578125" style="1" customWidth="1"/>
    <col min="11997" max="11997" width="12.140625" style="1" customWidth="1"/>
    <col min="11998" max="11998" width="14.85546875" style="1" bestFit="1" customWidth="1"/>
    <col min="11999" max="11999" width="12" style="1" customWidth="1"/>
    <col min="12000" max="12000" width="14.85546875" style="1" bestFit="1" customWidth="1"/>
    <col min="12001" max="12001" width="12.42578125" style="1" customWidth="1"/>
    <col min="12002" max="12002" width="14.85546875" style="1" bestFit="1" customWidth="1"/>
    <col min="12003" max="12003" width="11.28515625" style="1" bestFit="1" customWidth="1"/>
    <col min="12004" max="12004" width="15" style="1" customWidth="1"/>
    <col min="12005" max="12005" width="10.28515625" style="1" customWidth="1"/>
    <col min="12006" max="12006" width="14.85546875" style="1" bestFit="1" customWidth="1"/>
    <col min="12007" max="12007" width="3.42578125" style="1" customWidth="1"/>
    <col min="12008" max="12247" width="11.42578125" style="1"/>
    <col min="12248" max="12248" width="8.140625" style="1" customWidth="1"/>
    <col min="12249" max="12249" width="0" style="1" hidden="1" customWidth="1"/>
    <col min="12250" max="12250" width="59.5703125" style="1" customWidth="1"/>
    <col min="12251" max="12251" width="5.140625" style="1" bestFit="1" customWidth="1"/>
    <col min="12252" max="12252" width="9.42578125" style="1" customWidth="1"/>
    <col min="12253" max="12253" width="12.140625" style="1" customWidth="1"/>
    <col min="12254" max="12254" width="14.85546875" style="1" bestFit="1" customWidth="1"/>
    <col min="12255" max="12255" width="12" style="1" customWidth="1"/>
    <col min="12256" max="12256" width="14.85546875" style="1" bestFit="1" customWidth="1"/>
    <col min="12257" max="12257" width="12.42578125" style="1" customWidth="1"/>
    <col min="12258" max="12258" width="14.85546875" style="1" bestFit="1" customWidth="1"/>
    <col min="12259" max="12259" width="11.28515625" style="1" bestFit="1" customWidth="1"/>
    <col min="12260" max="12260" width="15" style="1" customWidth="1"/>
    <col min="12261" max="12261" width="10.28515625" style="1" customWidth="1"/>
    <col min="12262" max="12262" width="14.85546875" style="1" bestFit="1" customWidth="1"/>
    <col min="12263" max="12263" width="3.42578125" style="1" customWidth="1"/>
    <col min="12264" max="12503" width="11.42578125" style="1"/>
    <col min="12504" max="12504" width="8.140625" style="1" customWidth="1"/>
    <col min="12505" max="12505" width="0" style="1" hidden="1" customWidth="1"/>
    <col min="12506" max="12506" width="59.5703125" style="1" customWidth="1"/>
    <col min="12507" max="12507" width="5.140625" style="1" bestFit="1" customWidth="1"/>
    <col min="12508" max="12508" width="9.42578125" style="1" customWidth="1"/>
    <col min="12509" max="12509" width="12.140625" style="1" customWidth="1"/>
    <col min="12510" max="12510" width="14.85546875" style="1" bestFit="1" customWidth="1"/>
    <col min="12511" max="12511" width="12" style="1" customWidth="1"/>
    <col min="12512" max="12512" width="14.85546875" style="1" bestFit="1" customWidth="1"/>
    <col min="12513" max="12513" width="12.42578125" style="1" customWidth="1"/>
    <col min="12514" max="12514" width="14.85546875" style="1" bestFit="1" customWidth="1"/>
    <col min="12515" max="12515" width="11.28515625" style="1" bestFit="1" customWidth="1"/>
    <col min="12516" max="12516" width="15" style="1" customWidth="1"/>
    <col min="12517" max="12517" width="10.28515625" style="1" customWidth="1"/>
    <col min="12518" max="12518" width="14.85546875" style="1" bestFit="1" customWidth="1"/>
    <col min="12519" max="12519" width="3.42578125" style="1" customWidth="1"/>
    <col min="12520" max="12759" width="11.42578125" style="1"/>
    <col min="12760" max="12760" width="8.140625" style="1" customWidth="1"/>
    <col min="12761" max="12761" width="0" style="1" hidden="1" customWidth="1"/>
    <col min="12762" max="12762" width="59.5703125" style="1" customWidth="1"/>
    <col min="12763" max="12763" width="5.140625" style="1" bestFit="1" customWidth="1"/>
    <col min="12764" max="12764" width="9.42578125" style="1" customWidth="1"/>
    <col min="12765" max="12765" width="12.140625" style="1" customWidth="1"/>
    <col min="12766" max="12766" width="14.85546875" style="1" bestFit="1" customWidth="1"/>
    <col min="12767" max="12767" width="12" style="1" customWidth="1"/>
    <col min="12768" max="12768" width="14.85546875" style="1" bestFit="1" customWidth="1"/>
    <col min="12769" max="12769" width="12.42578125" style="1" customWidth="1"/>
    <col min="12770" max="12770" width="14.85546875" style="1" bestFit="1" customWidth="1"/>
    <col min="12771" max="12771" width="11.28515625" style="1" bestFit="1" customWidth="1"/>
    <col min="12772" max="12772" width="15" style="1" customWidth="1"/>
    <col min="12773" max="12773" width="10.28515625" style="1" customWidth="1"/>
    <col min="12774" max="12774" width="14.85546875" style="1" bestFit="1" customWidth="1"/>
    <col min="12775" max="12775" width="3.42578125" style="1" customWidth="1"/>
    <col min="12776" max="13015" width="11.42578125" style="1"/>
    <col min="13016" max="13016" width="8.140625" style="1" customWidth="1"/>
    <col min="13017" max="13017" width="0" style="1" hidden="1" customWidth="1"/>
    <col min="13018" max="13018" width="59.5703125" style="1" customWidth="1"/>
    <col min="13019" max="13019" width="5.140625" style="1" bestFit="1" customWidth="1"/>
    <col min="13020" max="13020" width="9.42578125" style="1" customWidth="1"/>
    <col min="13021" max="13021" width="12.140625" style="1" customWidth="1"/>
    <col min="13022" max="13022" width="14.85546875" style="1" bestFit="1" customWidth="1"/>
    <col min="13023" max="13023" width="12" style="1" customWidth="1"/>
    <col min="13024" max="13024" width="14.85546875" style="1" bestFit="1" customWidth="1"/>
    <col min="13025" max="13025" width="12.42578125" style="1" customWidth="1"/>
    <col min="13026" max="13026" width="14.85546875" style="1" bestFit="1" customWidth="1"/>
    <col min="13027" max="13027" width="11.28515625" style="1" bestFit="1" customWidth="1"/>
    <col min="13028" max="13028" width="15" style="1" customWidth="1"/>
    <col min="13029" max="13029" width="10.28515625" style="1" customWidth="1"/>
    <col min="13030" max="13030" width="14.85546875" style="1" bestFit="1" customWidth="1"/>
    <col min="13031" max="13031" width="3.42578125" style="1" customWidth="1"/>
    <col min="13032" max="13271" width="11.42578125" style="1"/>
    <col min="13272" max="13272" width="8.140625" style="1" customWidth="1"/>
    <col min="13273" max="13273" width="0" style="1" hidden="1" customWidth="1"/>
    <col min="13274" max="13274" width="59.5703125" style="1" customWidth="1"/>
    <col min="13275" max="13275" width="5.140625" style="1" bestFit="1" customWidth="1"/>
    <col min="13276" max="13276" width="9.42578125" style="1" customWidth="1"/>
    <col min="13277" max="13277" width="12.140625" style="1" customWidth="1"/>
    <col min="13278" max="13278" width="14.85546875" style="1" bestFit="1" customWidth="1"/>
    <col min="13279" max="13279" width="12" style="1" customWidth="1"/>
    <col min="13280" max="13280" width="14.85546875" style="1" bestFit="1" customWidth="1"/>
    <col min="13281" max="13281" width="12.42578125" style="1" customWidth="1"/>
    <col min="13282" max="13282" width="14.85546875" style="1" bestFit="1" customWidth="1"/>
    <col min="13283" max="13283" width="11.28515625" style="1" bestFit="1" customWidth="1"/>
    <col min="13284" max="13284" width="15" style="1" customWidth="1"/>
    <col min="13285" max="13285" width="10.28515625" style="1" customWidth="1"/>
    <col min="13286" max="13286" width="14.85546875" style="1" bestFit="1" customWidth="1"/>
    <col min="13287" max="13287" width="3.42578125" style="1" customWidth="1"/>
    <col min="13288" max="13527" width="11.42578125" style="1"/>
    <col min="13528" max="13528" width="8.140625" style="1" customWidth="1"/>
    <col min="13529" max="13529" width="0" style="1" hidden="1" customWidth="1"/>
    <col min="13530" max="13530" width="59.5703125" style="1" customWidth="1"/>
    <col min="13531" max="13531" width="5.140625" style="1" bestFit="1" customWidth="1"/>
    <col min="13532" max="13532" width="9.42578125" style="1" customWidth="1"/>
    <col min="13533" max="13533" width="12.140625" style="1" customWidth="1"/>
    <col min="13534" max="13534" width="14.85546875" style="1" bestFit="1" customWidth="1"/>
    <col min="13535" max="13535" width="12" style="1" customWidth="1"/>
    <col min="13536" max="13536" width="14.85546875" style="1" bestFit="1" customWidth="1"/>
    <col min="13537" max="13537" width="12.42578125" style="1" customWidth="1"/>
    <col min="13538" max="13538" width="14.85546875" style="1" bestFit="1" customWidth="1"/>
    <col min="13539" max="13539" width="11.28515625" style="1" bestFit="1" customWidth="1"/>
    <col min="13540" max="13540" width="15" style="1" customWidth="1"/>
    <col min="13541" max="13541" width="10.28515625" style="1" customWidth="1"/>
    <col min="13542" max="13542" width="14.85546875" style="1" bestFit="1" customWidth="1"/>
    <col min="13543" max="13543" width="3.42578125" style="1" customWidth="1"/>
    <col min="13544" max="13783" width="11.42578125" style="1"/>
    <col min="13784" max="13784" width="8.140625" style="1" customWidth="1"/>
    <col min="13785" max="13785" width="0" style="1" hidden="1" customWidth="1"/>
    <col min="13786" max="13786" width="59.5703125" style="1" customWidth="1"/>
    <col min="13787" max="13787" width="5.140625" style="1" bestFit="1" customWidth="1"/>
    <col min="13788" max="13788" width="9.42578125" style="1" customWidth="1"/>
    <col min="13789" max="13789" width="12.140625" style="1" customWidth="1"/>
    <col min="13790" max="13790" width="14.85546875" style="1" bestFit="1" customWidth="1"/>
    <col min="13791" max="13791" width="12" style="1" customWidth="1"/>
    <col min="13792" max="13792" width="14.85546875" style="1" bestFit="1" customWidth="1"/>
    <col min="13793" max="13793" width="12.42578125" style="1" customWidth="1"/>
    <col min="13794" max="13794" width="14.85546875" style="1" bestFit="1" customWidth="1"/>
    <col min="13795" max="13795" width="11.28515625" style="1" bestFit="1" customWidth="1"/>
    <col min="13796" max="13796" width="15" style="1" customWidth="1"/>
    <col min="13797" max="13797" width="10.28515625" style="1" customWidth="1"/>
    <col min="13798" max="13798" width="14.85546875" style="1" bestFit="1" customWidth="1"/>
    <col min="13799" max="13799" width="3.42578125" style="1" customWidth="1"/>
    <col min="13800" max="14039" width="11.42578125" style="1"/>
    <col min="14040" max="14040" width="8.140625" style="1" customWidth="1"/>
    <col min="14041" max="14041" width="0" style="1" hidden="1" customWidth="1"/>
    <col min="14042" max="14042" width="59.5703125" style="1" customWidth="1"/>
    <col min="14043" max="14043" width="5.140625" style="1" bestFit="1" customWidth="1"/>
    <col min="14044" max="14044" width="9.42578125" style="1" customWidth="1"/>
    <col min="14045" max="14045" width="12.140625" style="1" customWidth="1"/>
    <col min="14046" max="14046" width="14.85546875" style="1" bestFit="1" customWidth="1"/>
    <col min="14047" max="14047" width="12" style="1" customWidth="1"/>
    <col min="14048" max="14048" width="14.85546875" style="1" bestFit="1" customWidth="1"/>
    <col min="14049" max="14049" width="12.42578125" style="1" customWidth="1"/>
    <col min="14050" max="14050" width="14.85546875" style="1" bestFit="1" customWidth="1"/>
    <col min="14051" max="14051" width="11.28515625" style="1" bestFit="1" customWidth="1"/>
    <col min="14052" max="14052" width="15" style="1" customWidth="1"/>
    <col min="14053" max="14053" width="10.28515625" style="1" customWidth="1"/>
    <col min="14054" max="14054" width="14.85546875" style="1" bestFit="1" customWidth="1"/>
    <col min="14055" max="14055" width="3.42578125" style="1" customWidth="1"/>
    <col min="14056" max="14295" width="11.42578125" style="1"/>
    <col min="14296" max="14296" width="8.140625" style="1" customWidth="1"/>
    <col min="14297" max="14297" width="0" style="1" hidden="1" customWidth="1"/>
    <col min="14298" max="14298" width="59.5703125" style="1" customWidth="1"/>
    <col min="14299" max="14299" width="5.140625" style="1" bestFit="1" customWidth="1"/>
    <col min="14300" max="14300" width="9.42578125" style="1" customWidth="1"/>
    <col min="14301" max="14301" width="12.140625" style="1" customWidth="1"/>
    <col min="14302" max="14302" width="14.85546875" style="1" bestFit="1" customWidth="1"/>
    <col min="14303" max="14303" width="12" style="1" customWidth="1"/>
    <col min="14304" max="14304" width="14.85546875" style="1" bestFit="1" customWidth="1"/>
    <col min="14305" max="14305" width="12.42578125" style="1" customWidth="1"/>
    <col min="14306" max="14306" width="14.85546875" style="1" bestFit="1" customWidth="1"/>
    <col min="14307" max="14307" width="11.28515625" style="1" bestFit="1" customWidth="1"/>
    <col min="14308" max="14308" width="15" style="1" customWidth="1"/>
    <col min="14309" max="14309" width="10.28515625" style="1" customWidth="1"/>
    <col min="14310" max="14310" width="14.85546875" style="1" bestFit="1" customWidth="1"/>
    <col min="14311" max="14311" width="3.42578125" style="1" customWidth="1"/>
    <col min="14312" max="14551" width="11.42578125" style="1"/>
    <col min="14552" max="14552" width="8.140625" style="1" customWidth="1"/>
    <col min="14553" max="14553" width="0" style="1" hidden="1" customWidth="1"/>
    <col min="14554" max="14554" width="59.5703125" style="1" customWidth="1"/>
    <col min="14555" max="14555" width="5.140625" style="1" bestFit="1" customWidth="1"/>
    <col min="14556" max="14556" width="9.42578125" style="1" customWidth="1"/>
    <col min="14557" max="14557" width="12.140625" style="1" customWidth="1"/>
    <col min="14558" max="14558" width="14.85546875" style="1" bestFit="1" customWidth="1"/>
    <col min="14559" max="14559" width="12" style="1" customWidth="1"/>
    <col min="14560" max="14560" width="14.85546875" style="1" bestFit="1" customWidth="1"/>
    <col min="14561" max="14561" width="12.42578125" style="1" customWidth="1"/>
    <col min="14562" max="14562" width="14.85546875" style="1" bestFit="1" customWidth="1"/>
    <col min="14563" max="14563" width="11.28515625" style="1" bestFit="1" customWidth="1"/>
    <col min="14564" max="14564" width="15" style="1" customWidth="1"/>
    <col min="14565" max="14565" width="10.28515625" style="1" customWidth="1"/>
    <col min="14566" max="14566" width="14.85546875" style="1" bestFit="1" customWidth="1"/>
    <col min="14567" max="14567" width="3.42578125" style="1" customWidth="1"/>
    <col min="14568" max="14807" width="11.42578125" style="1"/>
    <col min="14808" max="14808" width="8.140625" style="1" customWidth="1"/>
    <col min="14809" max="14809" width="0" style="1" hidden="1" customWidth="1"/>
    <col min="14810" max="14810" width="59.5703125" style="1" customWidth="1"/>
    <col min="14811" max="14811" width="5.140625" style="1" bestFit="1" customWidth="1"/>
    <col min="14812" max="14812" width="9.42578125" style="1" customWidth="1"/>
    <col min="14813" max="14813" width="12.140625" style="1" customWidth="1"/>
    <col min="14814" max="14814" width="14.85546875" style="1" bestFit="1" customWidth="1"/>
    <col min="14815" max="14815" width="12" style="1" customWidth="1"/>
    <col min="14816" max="14816" width="14.85546875" style="1" bestFit="1" customWidth="1"/>
    <col min="14817" max="14817" width="12.42578125" style="1" customWidth="1"/>
    <col min="14818" max="14818" width="14.85546875" style="1" bestFit="1" customWidth="1"/>
    <col min="14819" max="14819" width="11.28515625" style="1" bestFit="1" customWidth="1"/>
    <col min="14820" max="14820" width="15" style="1" customWidth="1"/>
    <col min="14821" max="14821" width="10.28515625" style="1" customWidth="1"/>
    <col min="14822" max="14822" width="14.85546875" style="1" bestFit="1" customWidth="1"/>
    <col min="14823" max="14823" width="3.42578125" style="1" customWidth="1"/>
    <col min="14824" max="15063" width="11.42578125" style="1"/>
    <col min="15064" max="15064" width="8.140625" style="1" customWidth="1"/>
    <col min="15065" max="15065" width="0" style="1" hidden="1" customWidth="1"/>
    <col min="15066" max="15066" width="59.5703125" style="1" customWidth="1"/>
    <col min="15067" max="15067" width="5.140625" style="1" bestFit="1" customWidth="1"/>
    <col min="15068" max="15068" width="9.42578125" style="1" customWidth="1"/>
    <col min="15069" max="15069" width="12.140625" style="1" customWidth="1"/>
    <col min="15070" max="15070" width="14.85546875" style="1" bestFit="1" customWidth="1"/>
    <col min="15071" max="15071" width="12" style="1" customWidth="1"/>
    <col min="15072" max="15072" width="14.85546875" style="1" bestFit="1" customWidth="1"/>
    <col min="15073" max="15073" width="12.42578125" style="1" customWidth="1"/>
    <col min="15074" max="15074" width="14.85546875" style="1" bestFit="1" customWidth="1"/>
    <col min="15075" max="15075" width="11.28515625" style="1" bestFit="1" customWidth="1"/>
    <col min="15076" max="15076" width="15" style="1" customWidth="1"/>
    <col min="15077" max="15077" width="10.28515625" style="1" customWidth="1"/>
    <col min="15078" max="15078" width="14.85546875" style="1" bestFit="1" customWidth="1"/>
    <col min="15079" max="15079" width="3.42578125" style="1" customWidth="1"/>
    <col min="15080" max="15319" width="11.42578125" style="1"/>
    <col min="15320" max="15320" width="8.140625" style="1" customWidth="1"/>
    <col min="15321" max="15321" width="0" style="1" hidden="1" customWidth="1"/>
    <col min="15322" max="15322" width="59.5703125" style="1" customWidth="1"/>
    <col min="15323" max="15323" width="5.140625" style="1" bestFit="1" customWidth="1"/>
    <col min="15324" max="15324" width="9.42578125" style="1" customWidth="1"/>
    <col min="15325" max="15325" width="12.140625" style="1" customWidth="1"/>
    <col min="15326" max="15326" width="14.85546875" style="1" bestFit="1" customWidth="1"/>
    <col min="15327" max="15327" width="12" style="1" customWidth="1"/>
    <col min="15328" max="15328" width="14.85546875" style="1" bestFit="1" customWidth="1"/>
    <col min="15329" max="15329" width="12.42578125" style="1" customWidth="1"/>
    <col min="15330" max="15330" width="14.85546875" style="1" bestFit="1" customWidth="1"/>
    <col min="15331" max="15331" width="11.28515625" style="1" bestFit="1" customWidth="1"/>
    <col min="15332" max="15332" width="15" style="1" customWidth="1"/>
    <col min="15333" max="15333" width="10.28515625" style="1" customWidth="1"/>
    <col min="15334" max="15334" width="14.85546875" style="1" bestFit="1" customWidth="1"/>
    <col min="15335" max="15335" width="3.42578125" style="1" customWidth="1"/>
    <col min="15336" max="15575" width="11.42578125" style="1"/>
    <col min="15576" max="15576" width="8.140625" style="1" customWidth="1"/>
    <col min="15577" max="15577" width="0" style="1" hidden="1" customWidth="1"/>
    <col min="15578" max="15578" width="59.5703125" style="1" customWidth="1"/>
    <col min="15579" max="15579" width="5.140625" style="1" bestFit="1" customWidth="1"/>
    <col min="15580" max="15580" width="9.42578125" style="1" customWidth="1"/>
    <col min="15581" max="15581" width="12.140625" style="1" customWidth="1"/>
    <col min="15582" max="15582" width="14.85546875" style="1" bestFit="1" customWidth="1"/>
    <col min="15583" max="15583" width="12" style="1" customWidth="1"/>
    <col min="15584" max="15584" width="14.85546875" style="1" bestFit="1" customWidth="1"/>
    <col min="15585" max="15585" width="12.42578125" style="1" customWidth="1"/>
    <col min="15586" max="15586" width="14.85546875" style="1" bestFit="1" customWidth="1"/>
    <col min="15587" max="15587" width="11.28515625" style="1" bestFit="1" customWidth="1"/>
    <col min="15588" max="15588" width="15" style="1" customWidth="1"/>
    <col min="15589" max="15589" width="10.28515625" style="1" customWidth="1"/>
    <col min="15590" max="15590" width="14.85546875" style="1" bestFit="1" customWidth="1"/>
    <col min="15591" max="15591" width="3.42578125" style="1" customWidth="1"/>
    <col min="15592" max="15831" width="11.42578125" style="1"/>
    <col min="15832" max="15832" width="8.140625" style="1" customWidth="1"/>
    <col min="15833" max="15833" width="0" style="1" hidden="1" customWidth="1"/>
    <col min="15834" max="15834" width="59.5703125" style="1" customWidth="1"/>
    <col min="15835" max="15835" width="5.140625" style="1" bestFit="1" customWidth="1"/>
    <col min="15836" max="15836" width="9.42578125" style="1" customWidth="1"/>
    <col min="15837" max="15837" width="12.140625" style="1" customWidth="1"/>
    <col min="15838" max="15838" width="14.85546875" style="1" bestFit="1" customWidth="1"/>
    <col min="15839" max="15839" width="12" style="1" customWidth="1"/>
    <col min="15840" max="15840" width="14.85546875" style="1" bestFit="1" customWidth="1"/>
    <col min="15841" max="15841" width="12.42578125" style="1" customWidth="1"/>
    <col min="15842" max="15842" width="14.85546875" style="1" bestFit="1" customWidth="1"/>
    <col min="15843" max="15843" width="11.28515625" style="1" bestFit="1" customWidth="1"/>
    <col min="15844" max="15844" width="15" style="1" customWidth="1"/>
    <col min="15845" max="15845" width="10.28515625" style="1" customWidth="1"/>
    <col min="15846" max="15846" width="14.85546875" style="1" bestFit="1" customWidth="1"/>
    <col min="15847" max="15847" width="3.42578125" style="1" customWidth="1"/>
    <col min="15848" max="16087" width="11.42578125" style="1"/>
    <col min="16088" max="16088" width="8.140625" style="1" customWidth="1"/>
    <col min="16089" max="16089" width="0" style="1" hidden="1" customWidth="1"/>
    <col min="16090" max="16090" width="59.5703125" style="1" customWidth="1"/>
    <col min="16091" max="16091" width="5.140625" style="1" bestFit="1" customWidth="1"/>
    <col min="16092" max="16092" width="9.42578125" style="1" customWidth="1"/>
    <col min="16093" max="16093" width="12.140625" style="1" customWidth="1"/>
    <col min="16094" max="16094" width="14.85546875" style="1" bestFit="1" customWidth="1"/>
    <col min="16095" max="16095" width="12" style="1" customWidth="1"/>
    <col min="16096" max="16096" width="14.85546875" style="1" bestFit="1" customWidth="1"/>
    <col min="16097" max="16097" width="12.42578125" style="1" customWidth="1"/>
    <col min="16098" max="16098" width="14.85546875" style="1" bestFit="1" customWidth="1"/>
    <col min="16099" max="16099" width="11.28515625" style="1" bestFit="1" customWidth="1"/>
    <col min="16100" max="16100" width="15" style="1" customWidth="1"/>
    <col min="16101" max="16101" width="10.28515625" style="1" customWidth="1"/>
    <col min="16102" max="16102" width="14.85546875" style="1" bestFit="1" customWidth="1"/>
    <col min="16103" max="16103" width="3.42578125" style="1" customWidth="1"/>
    <col min="16104" max="16384" width="11.42578125" style="1"/>
  </cols>
  <sheetData>
    <row r="1" spans="1:8" ht="24.95" customHeight="1">
      <c r="A1" s="176" t="s">
        <v>57</v>
      </c>
      <c r="B1" s="176"/>
      <c r="C1" s="176"/>
      <c r="D1" s="176"/>
      <c r="E1" s="176"/>
      <c r="F1" s="176"/>
      <c r="G1" s="176"/>
      <c r="H1" s="114"/>
    </row>
    <row r="2" spans="1:8" ht="18" customHeight="1">
      <c r="A2" s="176" t="s">
        <v>175</v>
      </c>
      <c r="B2" s="176"/>
      <c r="C2" s="176"/>
      <c r="D2" s="176"/>
      <c r="E2" s="176"/>
      <c r="F2" s="176"/>
      <c r="G2" s="176"/>
      <c r="H2" s="114"/>
    </row>
    <row r="3" spans="1:8" ht="12.75" customHeight="1" thickBot="1">
      <c r="B3" s="3"/>
      <c r="C3" s="3"/>
      <c r="D3" s="3"/>
      <c r="F3" s="3"/>
      <c r="G3" s="4"/>
      <c r="H3" s="3"/>
    </row>
    <row r="4" spans="1:8" s="5" customFormat="1" ht="15" thickBot="1">
      <c r="A4" s="91" t="s">
        <v>13</v>
      </c>
      <c r="B4" s="92" t="s">
        <v>14</v>
      </c>
      <c r="C4" s="93" t="s">
        <v>3</v>
      </c>
      <c r="D4" s="92" t="s">
        <v>15</v>
      </c>
      <c r="E4" s="92" t="s">
        <v>17</v>
      </c>
      <c r="F4" s="92" t="s">
        <v>16</v>
      </c>
      <c r="G4" s="112" t="s">
        <v>18</v>
      </c>
      <c r="H4" s="92" t="s">
        <v>88</v>
      </c>
    </row>
    <row r="5" spans="1:8">
      <c r="A5" s="6"/>
      <c r="B5" s="7"/>
      <c r="C5" s="53" t="s">
        <v>19</v>
      </c>
      <c r="D5" s="8"/>
      <c r="E5" s="9"/>
      <c r="F5" s="10"/>
      <c r="G5" s="11"/>
      <c r="H5" s="8"/>
    </row>
    <row r="6" spans="1:8">
      <c r="A6" s="12"/>
      <c r="B6" s="13"/>
      <c r="C6" s="54"/>
      <c r="D6" s="14"/>
      <c r="E6" s="15"/>
      <c r="F6" s="16"/>
      <c r="G6" s="17"/>
      <c r="H6" s="14"/>
    </row>
    <row r="7" spans="1:8" ht="57">
      <c r="A7" s="18"/>
      <c r="B7" s="18" t="s">
        <v>20</v>
      </c>
      <c r="C7" s="35" t="s">
        <v>21</v>
      </c>
      <c r="D7" s="15"/>
      <c r="E7" s="19"/>
      <c r="F7" s="16"/>
      <c r="G7" s="20"/>
      <c r="H7" s="15"/>
    </row>
    <row r="8" spans="1:8" ht="57">
      <c r="A8" s="18"/>
      <c r="B8" s="18" t="s">
        <v>22</v>
      </c>
      <c r="C8" s="35" t="s">
        <v>238</v>
      </c>
      <c r="D8" s="15"/>
      <c r="E8" s="19"/>
      <c r="F8" s="16"/>
      <c r="G8" s="20"/>
      <c r="H8" s="15"/>
    </row>
    <row r="9" spans="1:8" ht="28.5">
      <c r="A9" s="18"/>
      <c r="B9" s="18" t="s">
        <v>23</v>
      </c>
      <c r="C9" s="35" t="s">
        <v>24</v>
      </c>
      <c r="D9" s="15"/>
      <c r="E9" s="19"/>
      <c r="F9" s="16"/>
      <c r="G9" s="20"/>
      <c r="H9" s="15"/>
    </row>
    <row r="10" spans="1:8">
      <c r="A10" s="18"/>
      <c r="B10" s="18" t="s">
        <v>25</v>
      </c>
      <c r="C10" s="35" t="s">
        <v>26</v>
      </c>
      <c r="D10" s="15"/>
      <c r="E10" s="19"/>
      <c r="F10" s="16"/>
      <c r="G10" s="20"/>
      <c r="H10" s="15"/>
    </row>
    <row r="11" spans="1:8">
      <c r="A11" s="18"/>
      <c r="B11" s="18" t="s">
        <v>27</v>
      </c>
      <c r="C11" s="35" t="s">
        <v>28</v>
      </c>
      <c r="D11" s="15"/>
      <c r="E11" s="19"/>
      <c r="F11" s="16"/>
      <c r="G11" s="20"/>
      <c r="H11" s="15"/>
    </row>
    <row r="12" spans="1:8" ht="57">
      <c r="A12" s="18"/>
      <c r="B12" s="18" t="s">
        <v>29</v>
      </c>
      <c r="C12" s="35" t="s">
        <v>30</v>
      </c>
      <c r="D12" s="15"/>
      <c r="E12" s="19"/>
      <c r="F12" s="16"/>
      <c r="G12" s="20"/>
      <c r="H12" s="15"/>
    </row>
    <row r="13" spans="1:8" ht="42.75">
      <c r="A13" s="18"/>
      <c r="B13" s="18" t="s">
        <v>31</v>
      </c>
      <c r="C13" s="35" t="s">
        <v>32</v>
      </c>
      <c r="D13" s="15"/>
      <c r="E13" s="19"/>
      <c r="F13" s="16"/>
      <c r="G13" s="20"/>
      <c r="H13" s="15"/>
    </row>
    <row r="14" spans="1:8" ht="57">
      <c r="A14" s="18"/>
      <c r="B14" s="18" t="s">
        <v>33</v>
      </c>
      <c r="C14" s="35" t="s">
        <v>34</v>
      </c>
      <c r="D14" s="15"/>
      <c r="E14" s="21"/>
      <c r="F14" s="16"/>
      <c r="G14" s="22"/>
      <c r="H14" s="15"/>
    </row>
    <row r="15" spans="1:8" ht="28.5">
      <c r="A15" s="18"/>
      <c r="B15" s="18" t="s">
        <v>35</v>
      </c>
      <c r="C15" s="35" t="s">
        <v>36</v>
      </c>
      <c r="D15" s="15"/>
      <c r="E15" s="21"/>
      <c r="F15" s="16"/>
      <c r="G15" s="22"/>
      <c r="H15" s="15"/>
    </row>
    <row r="16" spans="1:8" ht="28.5">
      <c r="A16" s="18"/>
      <c r="B16" s="18" t="s">
        <v>37</v>
      </c>
      <c r="C16" s="35" t="s">
        <v>38</v>
      </c>
      <c r="D16" s="15"/>
      <c r="E16" s="21"/>
      <c r="F16" s="16"/>
      <c r="G16" s="22"/>
      <c r="H16" s="15"/>
    </row>
    <row r="17" spans="1:8">
      <c r="A17" s="18"/>
      <c r="B17" s="18" t="s">
        <v>39</v>
      </c>
      <c r="C17" s="50" t="s">
        <v>40</v>
      </c>
      <c r="D17" s="15"/>
      <c r="E17" s="21"/>
      <c r="F17" s="16"/>
      <c r="G17" s="22"/>
      <c r="H17" s="15"/>
    </row>
    <row r="18" spans="1:8" ht="28.5">
      <c r="A18" s="18"/>
      <c r="B18" s="18" t="s">
        <v>41</v>
      </c>
      <c r="C18" s="50" t="s">
        <v>42</v>
      </c>
      <c r="D18" s="15"/>
      <c r="E18" s="21"/>
      <c r="F18" s="16"/>
      <c r="G18" s="22"/>
      <c r="H18" s="15"/>
    </row>
    <row r="19" spans="1:8" ht="28.5">
      <c r="A19" s="12"/>
      <c r="B19" s="13" t="s">
        <v>41</v>
      </c>
      <c r="C19" s="50" t="s">
        <v>43</v>
      </c>
      <c r="D19" s="14"/>
      <c r="E19" s="21"/>
      <c r="F19" s="16"/>
      <c r="G19" s="22"/>
      <c r="H19" s="14"/>
    </row>
    <row r="20" spans="1:8">
      <c r="A20" s="12"/>
      <c r="B20" s="13"/>
      <c r="C20" s="55"/>
      <c r="D20" s="14"/>
      <c r="E20" s="21"/>
      <c r="F20" s="16"/>
      <c r="G20" s="22"/>
      <c r="H20" s="14"/>
    </row>
    <row r="21" spans="1:8" ht="18" customHeight="1">
      <c r="A21" s="23">
        <v>1</v>
      </c>
      <c r="B21" s="23" t="s">
        <v>14</v>
      </c>
      <c r="C21" s="56" t="s">
        <v>5</v>
      </c>
      <c r="D21" s="24"/>
      <c r="E21" s="25"/>
      <c r="F21" s="26"/>
      <c r="G21" s="27"/>
      <c r="H21" s="24"/>
    </row>
    <row r="22" spans="1:8">
      <c r="A22" s="18"/>
      <c r="B22" s="18"/>
      <c r="C22" s="35"/>
      <c r="D22" s="15"/>
      <c r="E22" s="21"/>
      <c r="F22" s="16"/>
      <c r="G22" s="22"/>
      <c r="H22" s="15"/>
    </row>
    <row r="23" spans="1:8">
      <c r="A23" s="18">
        <v>1.1000000000000001</v>
      </c>
      <c r="B23" s="18"/>
      <c r="C23" s="34" t="s">
        <v>48</v>
      </c>
      <c r="D23" s="15"/>
      <c r="E23" s="31"/>
      <c r="F23" s="16"/>
      <c r="G23" s="22">
        <f t="shared" ref="G23:G26" si="0">F23*E23</f>
        <v>0</v>
      </c>
      <c r="H23" s="15"/>
    </row>
    <row r="24" spans="1:8" ht="128.25">
      <c r="A24" s="18"/>
      <c r="B24" s="18"/>
      <c r="C24" s="35" t="s">
        <v>58</v>
      </c>
      <c r="D24" s="15"/>
      <c r="E24" s="113"/>
      <c r="F24" s="16"/>
      <c r="G24" s="22">
        <f t="shared" si="0"/>
        <v>0</v>
      </c>
      <c r="H24" s="15"/>
    </row>
    <row r="25" spans="1:8" ht="85.5">
      <c r="A25" s="18" t="s">
        <v>44</v>
      </c>
      <c r="B25" s="13" t="s">
        <v>73</v>
      </c>
      <c r="C25" s="94" t="s">
        <v>206</v>
      </c>
      <c r="D25" s="15" t="s">
        <v>1</v>
      </c>
      <c r="E25" s="113">
        <v>102</v>
      </c>
      <c r="F25" s="16"/>
      <c r="G25" s="22">
        <f t="shared" ref="G25" si="1">F25*E25</f>
        <v>0</v>
      </c>
      <c r="H25" s="15"/>
    </row>
    <row r="26" spans="1:8" ht="42.75">
      <c r="A26" s="18" t="s">
        <v>45</v>
      </c>
      <c r="B26" s="13" t="s">
        <v>110</v>
      </c>
      <c r="C26" s="94" t="s">
        <v>192</v>
      </c>
      <c r="D26" s="15" t="s">
        <v>1</v>
      </c>
      <c r="E26" s="113">
        <v>45</v>
      </c>
      <c r="F26" s="16"/>
      <c r="G26" s="22">
        <f t="shared" si="0"/>
        <v>0</v>
      </c>
      <c r="H26" s="15"/>
    </row>
    <row r="27" spans="1:8" ht="42.75">
      <c r="A27" s="18" t="s">
        <v>46</v>
      </c>
      <c r="B27" s="13" t="s">
        <v>74</v>
      </c>
      <c r="C27" s="94" t="s">
        <v>193</v>
      </c>
      <c r="D27" s="15" t="s">
        <v>1</v>
      </c>
      <c r="E27" s="113">
        <v>15</v>
      </c>
      <c r="F27" s="16"/>
      <c r="G27" s="22">
        <f>F27*E27</f>
        <v>0</v>
      </c>
      <c r="H27" s="15"/>
    </row>
    <row r="28" spans="1:8" ht="28.5">
      <c r="A28" s="18" t="s">
        <v>198</v>
      </c>
      <c r="B28" s="13"/>
      <c r="C28" s="94" t="s">
        <v>194</v>
      </c>
      <c r="D28" s="15" t="s">
        <v>1</v>
      </c>
      <c r="E28" s="113">
        <v>3</v>
      </c>
      <c r="F28" s="16"/>
      <c r="G28" s="22">
        <f>F28*E28</f>
        <v>0</v>
      </c>
      <c r="H28" s="15"/>
    </row>
    <row r="29" spans="1:8">
      <c r="A29" s="18"/>
      <c r="B29" s="13"/>
      <c r="C29" s="94"/>
      <c r="D29" s="15"/>
      <c r="E29" s="113"/>
      <c r="F29" s="16"/>
      <c r="G29" s="22"/>
      <c r="H29" s="15"/>
    </row>
    <row r="30" spans="1:8">
      <c r="A30" s="28"/>
      <c r="B30" s="29"/>
      <c r="C30" s="57"/>
      <c r="D30" s="30"/>
      <c r="E30" s="113"/>
      <c r="F30" s="32"/>
      <c r="G30" s="22"/>
      <c r="H30" s="30"/>
    </row>
    <row r="31" spans="1:8">
      <c r="A31" s="18">
        <v>1.2</v>
      </c>
      <c r="B31" s="13"/>
      <c r="C31" s="34" t="s">
        <v>75</v>
      </c>
      <c r="D31" s="15"/>
      <c r="E31" s="113"/>
      <c r="F31" s="16"/>
      <c r="G31" s="22">
        <f>F31*E31</f>
        <v>0</v>
      </c>
      <c r="H31" s="15"/>
    </row>
    <row r="32" spans="1:8" ht="57">
      <c r="A32" s="18"/>
      <c r="B32" s="13"/>
      <c r="C32" s="35" t="s">
        <v>76</v>
      </c>
      <c r="D32" s="15"/>
      <c r="E32" s="113"/>
      <c r="F32" s="16"/>
      <c r="G32" s="22">
        <f t="shared" ref="G32" si="2">F32*E32</f>
        <v>0</v>
      </c>
      <c r="H32" s="15"/>
    </row>
    <row r="33" spans="1:8" ht="28.5">
      <c r="A33" s="18" t="s">
        <v>47</v>
      </c>
      <c r="B33" s="13" t="s">
        <v>77</v>
      </c>
      <c r="C33" s="94" t="s">
        <v>155</v>
      </c>
      <c r="D33" s="15" t="s">
        <v>2</v>
      </c>
      <c r="E33" s="113">
        <v>7</v>
      </c>
      <c r="F33" s="16"/>
      <c r="G33" s="22">
        <f t="shared" ref="G33:G36" si="3">F33*E33</f>
        <v>0</v>
      </c>
      <c r="H33" s="15"/>
    </row>
    <row r="34" spans="1:8" ht="28.5">
      <c r="A34" s="18" t="s">
        <v>67</v>
      </c>
      <c r="B34" s="13" t="s">
        <v>78</v>
      </c>
      <c r="C34" s="35" t="s">
        <v>207</v>
      </c>
      <c r="D34" s="15" t="s">
        <v>2</v>
      </c>
      <c r="E34" s="113">
        <v>40</v>
      </c>
      <c r="F34" s="16"/>
      <c r="G34" s="22">
        <f t="shared" si="3"/>
        <v>0</v>
      </c>
      <c r="H34" s="15"/>
    </row>
    <row r="35" spans="1:8" ht="28.5">
      <c r="A35" s="18" t="s">
        <v>82</v>
      </c>
      <c r="B35" s="13" t="s">
        <v>78</v>
      </c>
      <c r="C35" s="35" t="s">
        <v>208</v>
      </c>
      <c r="D35" s="15" t="s">
        <v>2</v>
      </c>
      <c r="E35" s="113">
        <v>20</v>
      </c>
      <c r="F35" s="16"/>
      <c r="G35" s="22">
        <f t="shared" ref="G35" si="4">F35*E35</f>
        <v>0</v>
      </c>
      <c r="H35" s="15"/>
    </row>
    <row r="36" spans="1:8">
      <c r="A36" s="18"/>
      <c r="B36" s="13"/>
      <c r="C36" s="35"/>
      <c r="D36" s="15"/>
      <c r="E36" s="113"/>
      <c r="F36" s="16"/>
      <c r="G36" s="22">
        <f t="shared" si="3"/>
        <v>0</v>
      </c>
      <c r="H36" s="15"/>
    </row>
    <row r="37" spans="1:8">
      <c r="A37" s="18">
        <v>1.3</v>
      </c>
      <c r="B37" s="18"/>
      <c r="C37" s="34" t="s">
        <v>49</v>
      </c>
      <c r="D37" s="15"/>
      <c r="E37" s="113"/>
      <c r="F37" s="16"/>
      <c r="G37" s="22">
        <f t="shared" ref="G37:G38" si="5">F37*E37</f>
        <v>0</v>
      </c>
      <c r="H37" s="15"/>
    </row>
    <row r="38" spans="1:8" ht="128.25">
      <c r="A38" s="18"/>
      <c r="B38" s="18"/>
      <c r="C38" s="35" t="s">
        <v>59</v>
      </c>
      <c r="D38" s="15"/>
      <c r="E38" s="113"/>
      <c r="F38" s="16"/>
      <c r="G38" s="22">
        <f t="shared" si="5"/>
        <v>0</v>
      </c>
      <c r="H38" s="15"/>
    </row>
    <row r="39" spans="1:8" ht="42.75">
      <c r="A39" s="18" t="s">
        <v>94</v>
      </c>
      <c r="B39" s="13" t="s">
        <v>121</v>
      </c>
      <c r="C39" s="94" t="s">
        <v>135</v>
      </c>
      <c r="D39" s="15" t="s">
        <v>1</v>
      </c>
      <c r="E39" s="113">
        <v>52</v>
      </c>
      <c r="F39" s="16"/>
      <c r="G39" s="22">
        <f>F39*E39</f>
        <v>0</v>
      </c>
      <c r="H39" s="15"/>
    </row>
    <row r="40" spans="1:8" ht="42.75">
      <c r="A40" s="18" t="s">
        <v>95</v>
      </c>
      <c r="B40" s="13" t="s">
        <v>133</v>
      </c>
      <c r="C40" s="94" t="s">
        <v>136</v>
      </c>
      <c r="D40" s="15" t="s">
        <v>1</v>
      </c>
      <c r="E40" s="113">
        <v>12</v>
      </c>
      <c r="F40" s="16"/>
      <c r="G40" s="22">
        <f t="shared" ref="G40:G41" si="6">F40*E40</f>
        <v>0</v>
      </c>
      <c r="H40" s="15"/>
    </row>
    <row r="41" spans="1:8" ht="85.5">
      <c r="A41" s="18" t="s">
        <v>199</v>
      </c>
      <c r="B41" s="13" t="s">
        <v>209</v>
      </c>
      <c r="C41" s="131" t="s">
        <v>210</v>
      </c>
      <c r="D41" s="15" t="s">
        <v>1</v>
      </c>
      <c r="E41" s="113">
        <v>50</v>
      </c>
      <c r="F41" s="16"/>
      <c r="G41" s="22">
        <f t="shared" si="6"/>
        <v>0</v>
      </c>
      <c r="H41" s="15"/>
    </row>
    <row r="42" spans="1:8" ht="15" thickBot="1">
      <c r="A42" s="18"/>
      <c r="B42" s="13"/>
      <c r="C42" s="35"/>
      <c r="D42" s="15"/>
      <c r="E42" s="113"/>
      <c r="F42" s="16"/>
      <c r="G42" s="22">
        <f t="shared" ref="G42" si="7">F42*E42</f>
        <v>0</v>
      </c>
      <c r="H42" s="15"/>
    </row>
    <row r="43" spans="1:8" s="3" customFormat="1" ht="18" customHeight="1" thickBot="1">
      <c r="A43" s="36"/>
      <c r="B43" s="37"/>
      <c r="C43" s="58" t="s">
        <v>50</v>
      </c>
      <c r="D43" s="38"/>
      <c r="E43" s="39"/>
      <c r="F43" s="40"/>
      <c r="G43" s="41">
        <f>SUM(G23:G42)</f>
        <v>0</v>
      </c>
      <c r="H43" s="38"/>
    </row>
    <row r="44" spans="1:8">
      <c r="A44" s="42"/>
      <c r="B44" s="42"/>
      <c r="C44" s="59"/>
      <c r="D44" s="9"/>
      <c r="E44" s="43"/>
      <c r="F44" s="10"/>
      <c r="G44" s="44"/>
      <c r="H44" s="9"/>
    </row>
    <row r="45" spans="1:8" ht="18" customHeight="1">
      <c r="A45" s="23">
        <v>2</v>
      </c>
      <c r="B45" s="23"/>
      <c r="C45" s="56" t="s">
        <v>6</v>
      </c>
      <c r="D45" s="24"/>
      <c r="E45" s="25"/>
      <c r="F45" s="26"/>
      <c r="G45" s="27"/>
      <c r="H45" s="24"/>
    </row>
    <row r="46" spans="1:8">
      <c r="A46" s="18">
        <v>2.1</v>
      </c>
      <c r="B46" s="18"/>
      <c r="C46" s="48" t="s">
        <v>79</v>
      </c>
      <c r="D46" s="15"/>
      <c r="E46" s="31"/>
      <c r="F46" s="16"/>
      <c r="G46" s="22">
        <f t="shared" ref="G46:G47" si="8">E46*F46</f>
        <v>0</v>
      </c>
      <c r="H46" s="15"/>
    </row>
    <row r="47" spans="1:8">
      <c r="A47" s="18"/>
      <c r="B47" s="18"/>
      <c r="C47" s="35"/>
      <c r="D47" s="15"/>
      <c r="E47" s="31"/>
      <c r="F47" s="16"/>
      <c r="G47" s="22">
        <f t="shared" si="8"/>
        <v>0</v>
      </c>
      <c r="H47" s="15"/>
    </row>
    <row r="48" spans="1:8" ht="99.75">
      <c r="A48" s="18" t="s">
        <v>96</v>
      </c>
      <c r="B48" s="13" t="s">
        <v>139</v>
      </c>
      <c r="C48" s="94" t="s">
        <v>80</v>
      </c>
      <c r="D48" s="15" t="s">
        <v>1</v>
      </c>
      <c r="E48" s="113">
        <v>40</v>
      </c>
      <c r="F48" s="16"/>
      <c r="G48" s="22">
        <f>E48*F48</f>
        <v>0</v>
      </c>
      <c r="H48" s="15"/>
    </row>
    <row r="49" spans="1:8" ht="71.25">
      <c r="A49" s="18" t="s">
        <v>97</v>
      </c>
      <c r="B49" s="13" t="s">
        <v>211</v>
      </c>
      <c r="C49" s="94" t="s">
        <v>81</v>
      </c>
      <c r="D49" s="15" t="s">
        <v>1</v>
      </c>
      <c r="E49" s="113">
        <v>135</v>
      </c>
      <c r="F49" s="16"/>
      <c r="G49" s="22">
        <f t="shared" ref="G49:G51" si="9">E49*F49</f>
        <v>0</v>
      </c>
      <c r="H49" s="15"/>
    </row>
    <row r="50" spans="1:8" ht="71.25">
      <c r="A50" s="18" t="s">
        <v>204</v>
      </c>
      <c r="B50" s="13" t="s">
        <v>142</v>
      </c>
      <c r="C50" s="94" t="s">
        <v>81</v>
      </c>
      <c r="D50" s="15" t="s">
        <v>1</v>
      </c>
      <c r="E50" s="113">
        <v>115</v>
      </c>
      <c r="F50" s="16"/>
      <c r="G50" s="22">
        <f t="shared" si="9"/>
        <v>0</v>
      </c>
      <c r="H50" s="15"/>
    </row>
    <row r="51" spans="1:8" ht="42.75">
      <c r="A51" s="18">
        <v>2.14</v>
      </c>
      <c r="B51" s="13" t="s">
        <v>212</v>
      </c>
      <c r="C51" s="94" t="s">
        <v>213</v>
      </c>
      <c r="D51" s="15" t="s">
        <v>1</v>
      </c>
      <c r="E51" s="113">
        <v>76</v>
      </c>
      <c r="F51" s="16"/>
      <c r="G51" s="22">
        <f t="shared" si="9"/>
        <v>0</v>
      </c>
      <c r="H51" s="15"/>
    </row>
    <row r="52" spans="1:8" ht="15" thickBot="1">
      <c r="A52" s="18"/>
      <c r="B52" s="18"/>
      <c r="C52" s="35"/>
      <c r="D52" s="15"/>
      <c r="E52" s="31"/>
      <c r="F52" s="16"/>
      <c r="G52" s="22"/>
      <c r="H52" s="15"/>
    </row>
    <row r="53" spans="1:8" s="3" customFormat="1" ht="18" customHeight="1" thickBot="1">
      <c r="A53" s="36"/>
      <c r="B53" s="37"/>
      <c r="C53" s="58" t="s">
        <v>51</v>
      </c>
      <c r="D53" s="38"/>
      <c r="E53" s="39"/>
      <c r="F53" s="40"/>
      <c r="G53" s="39">
        <f>SUM(G46:G52)</f>
        <v>0</v>
      </c>
      <c r="H53" s="38"/>
    </row>
    <row r="54" spans="1:8">
      <c r="A54" s="18"/>
      <c r="B54" s="18"/>
      <c r="C54" s="35"/>
      <c r="D54" s="15"/>
      <c r="E54" s="31"/>
      <c r="F54" s="16"/>
      <c r="G54" s="22"/>
      <c r="H54" s="15"/>
    </row>
    <row r="55" spans="1:8" ht="18" customHeight="1">
      <c r="A55" s="23">
        <v>3</v>
      </c>
      <c r="B55" s="23"/>
      <c r="C55" s="56" t="s">
        <v>7</v>
      </c>
      <c r="D55" s="24"/>
      <c r="E55" s="25"/>
      <c r="F55" s="26"/>
      <c r="G55" s="27"/>
      <c r="H55" s="24"/>
    </row>
    <row r="56" spans="1:8" ht="28.5">
      <c r="A56" s="18"/>
      <c r="B56" s="18"/>
      <c r="C56" s="35" t="s">
        <v>52</v>
      </c>
      <c r="D56" s="15"/>
      <c r="E56" s="31"/>
      <c r="F56" s="16"/>
      <c r="G56" s="22"/>
      <c r="H56" s="15"/>
    </row>
    <row r="57" spans="1:8">
      <c r="A57" s="18"/>
      <c r="B57" s="18"/>
      <c r="C57" s="35"/>
      <c r="D57" s="15"/>
      <c r="E57" s="31"/>
      <c r="F57" s="16"/>
      <c r="G57" s="22"/>
      <c r="H57" s="15"/>
    </row>
    <row r="58" spans="1:8">
      <c r="A58" s="18">
        <v>3.1</v>
      </c>
      <c r="B58" s="18"/>
      <c r="C58" s="48" t="s">
        <v>83</v>
      </c>
      <c r="D58" s="15"/>
      <c r="E58" s="31"/>
      <c r="F58" s="16"/>
      <c r="G58" s="22"/>
      <c r="H58" s="15"/>
    </row>
    <row r="59" spans="1:8" ht="114">
      <c r="A59" s="18" t="s">
        <v>98</v>
      </c>
      <c r="B59" s="13" t="s">
        <v>154</v>
      </c>
      <c r="C59" s="35" t="s">
        <v>214</v>
      </c>
      <c r="D59" s="15" t="s">
        <v>1</v>
      </c>
      <c r="E59" s="113">
        <v>25</v>
      </c>
      <c r="F59" s="16"/>
      <c r="G59" s="22">
        <f t="shared" ref="G59:G63" si="10">E59*F59</f>
        <v>0</v>
      </c>
      <c r="H59" s="15"/>
    </row>
    <row r="60" spans="1:8" ht="128.25">
      <c r="A60" s="18" t="s">
        <v>99</v>
      </c>
      <c r="B60" s="164" t="s">
        <v>149</v>
      </c>
      <c r="C60" s="165" t="s">
        <v>215</v>
      </c>
      <c r="D60" s="15" t="s">
        <v>1</v>
      </c>
      <c r="E60" s="113">
        <v>6</v>
      </c>
      <c r="F60" s="16"/>
      <c r="G60" s="22"/>
      <c r="H60" s="15"/>
    </row>
    <row r="61" spans="1:8" ht="114">
      <c r="A61" s="18" t="s">
        <v>100</v>
      </c>
      <c r="B61" s="13" t="s">
        <v>148</v>
      </c>
      <c r="C61" s="35" t="s">
        <v>216</v>
      </c>
      <c r="D61" s="15" t="s">
        <v>1</v>
      </c>
      <c r="E61" s="113">
        <v>115</v>
      </c>
      <c r="F61" s="16"/>
      <c r="G61" s="22">
        <f t="shared" si="10"/>
        <v>0</v>
      </c>
      <c r="H61" s="15"/>
    </row>
    <row r="62" spans="1:8" ht="114">
      <c r="A62" s="18" t="s">
        <v>101</v>
      </c>
      <c r="B62" s="13" t="s">
        <v>147</v>
      </c>
      <c r="C62" s="35" t="s">
        <v>217</v>
      </c>
      <c r="D62" s="15" t="s">
        <v>1</v>
      </c>
      <c r="E62" s="113">
        <v>175</v>
      </c>
      <c r="F62" s="16"/>
      <c r="G62" s="22">
        <f t="shared" ref="G62" si="11">E62*F62</f>
        <v>0</v>
      </c>
      <c r="H62" s="15"/>
    </row>
    <row r="63" spans="1:8" ht="15" thickBot="1">
      <c r="A63" s="18"/>
      <c r="B63" s="18"/>
      <c r="C63" s="35"/>
      <c r="D63" s="15"/>
      <c r="E63" s="31"/>
      <c r="F63" s="16"/>
      <c r="G63" s="22">
        <f t="shared" si="10"/>
        <v>0</v>
      </c>
      <c r="H63" s="15"/>
    </row>
    <row r="64" spans="1:8" s="3" customFormat="1" ht="18" customHeight="1" thickBot="1">
      <c r="A64" s="36"/>
      <c r="B64" s="37"/>
      <c r="C64" s="58" t="s">
        <v>51</v>
      </c>
      <c r="D64" s="38"/>
      <c r="E64" s="39"/>
      <c r="F64" s="40"/>
      <c r="G64" s="39">
        <f>SUM(G57:G63)</f>
        <v>0</v>
      </c>
      <c r="H64" s="38"/>
    </row>
    <row r="65" spans="1:8">
      <c r="A65" s="18"/>
      <c r="B65" s="18"/>
      <c r="C65" s="35"/>
      <c r="D65" s="15"/>
      <c r="E65" s="31"/>
      <c r="F65" s="16"/>
      <c r="G65" s="22"/>
      <c r="H65" s="15"/>
    </row>
    <row r="66" spans="1:8" ht="18" customHeight="1">
      <c r="A66" s="23">
        <v>4</v>
      </c>
      <c r="B66" s="23"/>
      <c r="C66" s="56" t="s">
        <v>8</v>
      </c>
      <c r="D66" s="24"/>
      <c r="E66" s="25"/>
      <c r="F66" s="26"/>
      <c r="G66" s="27"/>
      <c r="H66" s="24"/>
    </row>
    <row r="67" spans="1:8">
      <c r="A67" s="18"/>
      <c r="B67" s="18"/>
      <c r="C67" s="48"/>
      <c r="D67" s="15"/>
      <c r="E67" s="31"/>
      <c r="F67" s="16"/>
      <c r="G67" s="22"/>
      <c r="H67" s="15"/>
    </row>
    <row r="68" spans="1:8">
      <c r="A68" s="132">
        <v>4.0999999999999996</v>
      </c>
      <c r="B68" s="117"/>
      <c r="C68" s="60" t="s">
        <v>93</v>
      </c>
      <c r="D68" s="119"/>
      <c r="E68" s="120"/>
      <c r="F68" s="121"/>
      <c r="G68" s="122"/>
      <c r="H68" s="119"/>
    </row>
    <row r="69" spans="1:8" ht="285">
      <c r="A69" s="132" t="s">
        <v>53</v>
      </c>
      <c r="B69" s="13" t="s">
        <v>195</v>
      </c>
      <c r="C69" s="95" t="s">
        <v>218</v>
      </c>
      <c r="D69" s="130" t="s">
        <v>1</v>
      </c>
      <c r="E69" s="31">
        <v>17</v>
      </c>
      <c r="F69" s="121"/>
      <c r="G69" s="122">
        <f>F69*E69</f>
        <v>0</v>
      </c>
      <c r="H69" s="119"/>
    </row>
    <row r="70" spans="1:8">
      <c r="A70" s="132"/>
      <c r="B70" s="117"/>
      <c r="C70" s="118"/>
      <c r="D70" s="119"/>
      <c r="E70" s="120"/>
      <c r="F70" s="121"/>
      <c r="G70" s="122">
        <f t="shared" ref="G70:G71" si="12">F70*E70</f>
        <v>0</v>
      </c>
      <c r="H70" s="119"/>
    </row>
    <row r="71" spans="1:8" ht="42.75">
      <c r="A71" s="132" t="s">
        <v>87</v>
      </c>
      <c r="B71" s="134" t="s">
        <v>219</v>
      </c>
      <c r="C71" s="133" t="s">
        <v>220</v>
      </c>
      <c r="D71" s="45" t="s">
        <v>1</v>
      </c>
      <c r="E71" s="31">
        <v>3</v>
      </c>
      <c r="F71" s="121"/>
      <c r="G71" s="122">
        <f t="shared" si="12"/>
        <v>0</v>
      </c>
      <c r="H71" s="119"/>
    </row>
    <row r="72" spans="1:8" ht="15" thickBot="1">
      <c r="A72" s="123"/>
      <c r="B72" s="126"/>
      <c r="C72" s="127"/>
      <c r="D72" s="124"/>
      <c r="E72" s="120"/>
      <c r="F72" s="121"/>
      <c r="G72" s="122">
        <f t="shared" ref="G72" si="13">E72*F72</f>
        <v>0</v>
      </c>
      <c r="H72" s="124"/>
    </row>
    <row r="73" spans="1:8" s="3" customFormat="1" ht="18" customHeight="1">
      <c r="A73" s="135"/>
      <c r="B73" s="136"/>
      <c r="C73" s="154" t="s">
        <v>54</v>
      </c>
      <c r="D73" s="137"/>
      <c r="E73" s="138"/>
      <c r="F73" s="137"/>
      <c r="G73" s="138">
        <f>SUM(G67:G72)</f>
        <v>0</v>
      </c>
      <c r="H73" s="137"/>
    </row>
    <row r="74" spans="1:8" s="3" customFormat="1" ht="18" customHeight="1">
      <c r="A74" s="145"/>
      <c r="B74" s="123"/>
      <c r="C74" s="146"/>
      <c r="D74" s="147"/>
      <c r="E74" s="125"/>
      <c r="F74" s="147"/>
      <c r="G74" s="125"/>
      <c r="H74" s="147"/>
    </row>
    <row r="75" spans="1:8" s="3" customFormat="1" ht="18" customHeight="1">
      <c r="A75" s="149"/>
      <c r="B75" s="150"/>
      <c r="C75" s="151" t="s">
        <v>179</v>
      </c>
      <c r="D75" s="152"/>
      <c r="E75" s="153"/>
      <c r="F75" s="152"/>
      <c r="G75" s="153"/>
      <c r="H75" s="152"/>
    </row>
    <row r="76" spans="1:8" s="3" customFormat="1" ht="142.5">
      <c r="A76" s="145"/>
      <c r="B76" s="13" t="s">
        <v>189</v>
      </c>
      <c r="C76" s="95" t="s">
        <v>221</v>
      </c>
      <c r="D76" s="45" t="s">
        <v>1</v>
      </c>
      <c r="E76" s="31">
        <v>5</v>
      </c>
      <c r="F76" s="121"/>
      <c r="G76" s="122">
        <f>F76*E76</f>
        <v>0</v>
      </c>
      <c r="H76" s="119"/>
    </row>
    <row r="77" spans="1:8" s="3" customFormat="1" ht="199.5">
      <c r="A77" s="145"/>
      <c r="B77" s="13" t="s">
        <v>188</v>
      </c>
      <c r="C77" s="95" t="s">
        <v>190</v>
      </c>
      <c r="D77" s="14" t="s">
        <v>1</v>
      </c>
      <c r="E77" s="113">
        <v>3</v>
      </c>
      <c r="F77" s="147"/>
      <c r="G77" s="125">
        <f>F77*E77</f>
        <v>0</v>
      </c>
      <c r="H77" s="147"/>
    </row>
    <row r="78" spans="1:8" s="3" customFormat="1" ht="57">
      <c r="A78" s="145"/>
      <c r="B78" s="13" t="s">
        <v>197</v>
      </c>
      <c r="C78" s="95" t="s">
        <v>202</v>
      </c>
      <c r="D78" s="148" t="s">
        <v>1</v>
      </c>
      <c r="E78" s="113">
        <v>5</v>
      </c>
      <c r="F78" s="147"/>
      <c r="G78" s="125">
        <f>F78*E78</f>
        <v>0</v>
      </c>
      <c r="H78" s="147"/>
    </row>
    <row r="79" spans="1:8" s="3" customFormat="1">
      <c r="A79" s="145"/>
      <c r="B79" s="13"/>
      <c r="C79" s="95"/>
      <c r="D79" s="148"/>
      <c r="E79" s="113"/>
      <c r="F79" s="147"/>
      <c r="G79" s="125"/>
      <c r="H79" s="147"/>
    </row>
    <row r="80" spans="1:8" s="3" customFormat="1" ht="102">
      <c r="A80" s="145"/>
      <c r="B80" s="13" t="s">
        <v>205</v>
      </c>
      <c r="C80" s="168" t="s">
        <v>222</v>
      </c>
      <c r="D80" s="14" t="s">
        <v>200</v>
      </c>
      <c r="E80" s="113">
        <v>1</v>
      </c>
      <c r="F80" s="147"/>
      <c r="G80" s="125"/>
      <c r="H80" s="147"/>
    </row>
    <row r="81" spans="1:8" s="3" customFormat="1">
      <c r="A81" s="145"/>
      <c r="B81" s="13"/>
      <c r="C81" s="95"/>
      <c r="D81" s="148"/>
      <c r="E81" s="113"/>
      <c r="F81" s="147"/>
      <c r="G81" s="125"/>
      <c r="H81" s="147"/>
    </row>
    <row r="82" spans="1:8" s="3" customFormat="1" ht="57">
      <c r="A82" s="145"/>
      <c r="B82" s="13" t="s">
        <v>201</v>
      </c>
      <c r="C82" s="95" t="s">
        <v>223</v>
      </c>
      <c r="D82" s="148" t="s">
        <v>162</v>
      </c>
      <c r="E82" s="113">
        <v>1</v>
      </c>
      <c r="F82" s="147"/>
      <c r="G82" s="125"/>
      <c r="H82" s="147"/>
    </row>
    <row r="83" spans="1:8" s="3" customFormat="1">
      <c r="A83" s="145"/>
      <c r="B83" s="13"/>
      <c r="C83" s="95"/>
      <c r="D83" s="148"/>
      <c r="E83" s="113"/>
      <c r="F83" s="147"/>
      <c r="G83" s="125"/>
      <c r="H83" s="147"/>
    </row>
    <row r="84" spans="1:8" s="3" customFormat="1" ht="51">
      <c r="A84" s="145"/>
      <c r="B84" s="13" t="s">
        <v>201</v>
      </c>
      <c r="C84" s="168" t="s">
        <v>224</v>
      </c>
      <c r="D84" s="14" t="s">
        <v>162</v>
      </c>
      <c r="E84" s="113">
        <v>1</v>
      </c>
      <c r="F84" s="147"/>
      <c r="G84" s="125"/>
      <c r="H84" s="147"/>
    </row>
    <row r="85" spans="1:8" s="3" customFormat="1">
      <c r="A85" s="145"/>
      <c r="B85" s="13"/>
      <c r="C85" s="95"/>
      <c r="D85" s="148"/>
      <c r="E85" s="113"/>
      <c r="F85" s="147"/>
      <c r="G85" s="125"/>
      <c r="H85" s="147"/>
    </row>
    <row r="86" spans="1:8" s="3" customFormat="1" ht="18" customHeight="1">
      <c r="A86" s="155"/>
      <c r="B86" s="156"/>
      <c r="C86" s="157" t="s">
        <v>225</v>
      </c>
      <c r="D86" s="158"/>
      <c r="E86" s="159"/>
      <c r="F86" s="158"/>
      <c r="G86" s="159">
        <f>SUM(G76:G78)</f>
        <v>0</v>
      </c>
      <c r="H86" s="158"/>
    </row>
    <row r="87" spans="1:8">
      <c r="A87" s="18"/>
      <c r="B87" s="18"/>
      <c r="C87" s="35"/>
      <c r="D87" s="15"/>
      <c r="E87" s="31"/>
      <c r="F87" s="16"/>
      <c r="G87" s="22"/>
      <c r="H87" s="15"/>
    </row>
    <row r="88" spans="1:8" ht="18" customHeight="1">
      <c r="A88" s="23">
        <v>5</v>
      </c>
      <c r="B88" s="23"/>
      <c r="C88" s="56" t="s">
        <v>9</v>
      </c>
      <c r="D88" s="24"/>
      <c r="E88" s="25"/>
      <c r="F88" s="26"/>
      <c r="G88" s="27"/>
      <c r="H88" s="24"/>
    </row>
    <row r="89" spans="1:8" s="3" customFormat="1">
      <c r="A89" s="51">
        <v>5.0999999999999996</v>
      </c>
      <c r="B89" s="12"/>
      <c r="C89" s="48" t="s">
        <v>61</v>
      </c>
      <c r="D89" s="15"/>
      <c r="E89" s="31"/>
      <c r="F89" s="16"/>
      <c r="G89" s="22">
        <f t="shared" ref="G89:G96" si="14">E89*F89</f>
        <v>0</v>
      </c>
      <c r="H89" s="15"/>
    </row>
    <row r="90" spans="1:8" s="3" customFormat="1" ht="128.25">
      <c r="A90" s="51"/>
      <c r="B90" s="13" t="s">
        <v>168</v>
      </c>
      <c r="C90" s="50" t="s">
        <v>226</v>
      </c>
      <c r="D90" s="15"/>
      <c r="E90" s="31"/>
      <c r="F90" s="16"/>
      <c r="G90" s="22">
        <f t="shared" si="14"/>
        <v>0</v>
      </c>
      <c r="H90" s="15"/>
    </row>
    <row r="91" spans="1:8" s="3" customFormat="1">
      <c r="A91" s="51"/>
      <c r="B91" s="12"/>
      <c r="C91" s="50" t="s">
        <v>92</v>
      </c>
      <c r="D91" s="15" t="s">
        <v>196</v>
      </c>
      <c r="E91" s="113">
        <v>6</v>
      </c>
      <c r="F91" s="16"/>
      <c r="G91" s="22">
        <f t="shared" si="14"/>
        <v>0</v>
      </c>
      <c r="H91" s="15"/>
    </row>
    <row r="92" spans="1:8" s="3" customFormat="1">
      <c r="A92" s="51"/>
      <c r="B92" s="12"/>
      <c r="C92" s="48"/>
      <c r="D92" s="15"/>
      <c r="E92" s="113"/>
      <c r="F92" s="31"/>
      <c r="G92" s="22">
        <f t="shared" si="14"/>
        <v>0</v>
      </c>
      <c r="H92" s="15"/>
    </row>
    <row r="93" spans="1:8" s="3" customFormat="1">
      <c r="A93" s="51">
        <v>5.2</v>
      </c>
      <c r="B93" s="12"/>
      <c r="C93" s="48" t="s">
        <v>62</v>
      </c>
      <c r="D93" s="15"/>
      <c r="E93" s="113"/>
      <c r="F93" s="31"/>
      <c r="G93" s="22">
        <f t="shared" si="14"/>
        <v>0</v>
      </c>
      <c r="H93" s="15"/>
    </row>
    <row r="94" spans="1:8" s="3" customFormat="1" ht="114">
      <c r="A94" s="51"/>
      <c r="B94" s="13" t="s">
        <v>169</v>
      </c>
      <c r="C94" s="50" t="s">
        <v>191</v>
      </c>
      <c r="D94" s="15" t="s">
        <v>68</v>
      </c>
      <c r="E94" s="113">
        <v>1</v>
      </c>
      <c r="F94" s="31"/>
      <c r="G94" s="22">
        <f t="shared" si="14"/>
        <v>0</v>
      </c>
      <c r="H94" s="15"/>
    </row>
    <row r="95" spans="1:8" s="3" customFormat="1">
      <c r="A95" s="51"/>
      <c r="B95" s="12"/>
      <c r="C95" s="48"/>
      <c r="D95" s="15"/>
      <c r="E95" s="31"/>
      <c r="F95" s="31"/>
      <c r="G95" s="22">
        <f t="shared" si="14"/>
        <v>0</v>
      </c>
      <c r="H95" s="15"/>
    </row>
    <row r="96" spans="1:8" s="3" customFormat="1" ht="129.75">
      <c r="A96" s="51"/>
      <c r="B96" s="49" t="s">
        <v>170</v>
      </c>
      <c r="C96" s="95" t="s">
        <v>227</v>
      </c>
      <c r="D96" s="15" t="s">
        <v>162</v>
      </c>
      <c r="E96" s="31">
        <v>1</v>
      </c>
      <c r="F96" s="31"/>
      <c r="G96" s="22">
        <f t="shared" si="14"/>
        <v>0</v>
      </c>
      <c r="H96" s="15"/>
    </row>
    <row r="97" spans="1:8" s="3" customFormat="1" ht="71.25">
      <c r="A97" s="51"/>
      <c r="B97" s="13" t="s">
        <v>89</v>
      </c>
      <c r="C97" s="95" t="s">
        <v>90</v>
      </c>
      <c r="D97" s="14" t="s">
        <v>1</v>
      </c>
      <c r="E97" s="162">
        <v>1.5</v>
      </c>
      <c r="F97" s="49"/>
      <c r="G97" s="22">
        <f>E97*F97</f>
        <v>0</v>
      </c>
      <c r="H97" s="49"/>
    </row>
    <row r="98" spans="1:8">
      <c r="A98" s="18"/>
      <c r="B98" s="18"/>
      <c r="C98" s="35"/>
      <c r="D98" s="15"/>
      <c r="E98" s="31"/>
      <c r="F98" s="16"/>
      <c r="G98" s="22"/>
      <c r="H98" s="15"/>
    </row>
    <row r="99" spans="1:8" s="3" customFormat="1" ht="18" customHeight="1" thickBot="1">
      <c r="A99" s="139"/>
      <c r="B99" s="140"/>
      <c r="C99" s="141" t="s">
        <v>50</v>
      </c>
      <c r="D99" s="142"/>
      <c r="E99" s="143"/>
      <c r="F99" s="144"/>
      <c r="G99" s="143">
        <f>SUM(G90:G98)</f>
        <v>0</v>
      </c>
      <c r="H99" s="142"/>
    </row>
    <row r="100" spans="1:8">
      <c r="A100" s="18"/>
      <c r="B100" s="18"/>
      <c r="C100" s="35"/>
      <c r="D100" s="14"/>
      <c r="E100" s="31"/>
      <c r="F100" s="16"/>
      <c r="G100" s="22"/>
      <c r="H100" s="14"/>
    </row>
    <row r="101" spans="1:8" ht="18" customHeight="1">
      <c r="A101" s="23">
        <v>6</v>
      </c>
      <c r="B101" s="23"/>
      <c r="C101" s="56" t="s">
        <v>10</v>
      </c>
      <c r="D101" s="24"/>
      <c r="E101" s="25"/>
      <c r="F101" s="26"/>
      <c r="G101" s="27"/>
      <c r="H101" s="24"/>
    </row>
    <row r="102" spans="1:8">
      <c r="A102" s="46"/>
      <c r="B102" s="46"/>
      <c r="C102" s="34" t="s">
        <v>64</v>
      </c>
      <c r="D102" s="128"/>
      <c r="E102" s="129"/>
      <c r="F102" s="16"/>
      <c r="G102" s="22"/>
      <c r="H102" s="14"/>
    </row>
    <row r="103" spans="1:8" ht="114">
      <c r="A103" s="18"/>
      <c r="B103" s="13"/>
      <c r="C103" s="50" t="s">
        <v>63</v>
      </c>
      <c r="D103" s="15" t="s">
        <v>1</v>
      </c>
      <c r="E103" s="113">
        <v>205</v>
      </c>
      <c r="F103" s="16"/>
      <c r="G103" s="22">
        <f t="shared" ref="G103:G133" si="15">E103*F103</f>
        <v>0</v>
      </c>
      <c r="H103" s="15"/>
    </row>
    <row r="104" spans="1:8">
      <c r="A104" s="18"/>
      <c r="B104" s="13"/>
      <c r="C104" s="35"/>
      <c r="D104" s="15"/>
      <c r="E104" s="31"/>
      <c r="F104" s="16"/>
      <c r="G104" s="22">
        <f t="shared" si="15"/>
        <v>0</v>
      </c>
      <c r="H104" s="15"/>
    </row>
    <row r="105" spans="1:8">
      <c r="A105" s="18">
        <v>6.2</v>
      </c>
      <c r="B105" s="13"/>
      <c r="C105" s="34" t="s">
        <v>228</v>
      </c>
      <c r="D105" s="15"/>
      <c r="E105" s="31"/>
      <c r="F105" s="16"/>
      <c r="G105" s="22">
        <f t="shared" si="15"/>
        <v>0</v>
      </c>
      <c r="H105" s="15"/>
    </row>
    <row r="106" spans="1:8" ht="57">
      <c r="A106" s="18"/>
      <c r="B106" s="13"/>
      <c r="C106" s="35" t="s">
        <v>165</v>
      </c>
      <c r="D106" s="15" t="s">
        <v>2</v>
      </c>
      <c r="E106" s="113">
        <v>20</v>
      </c>
      <c r="F106" s="16"/>
      <c r="G106" s="22">
        <f t="shared" si="15"/>
        <v>0</v>
      </c>
      <c r="H106" s="15"/>
    </row>
    <row r="107" spans="1:8">
      <c r="A107" s="18">
        <v>6.4</v>
      </c>
      <c r="B107" s="13"/>
      <c r="C107" s="34" t="s">
        <v>103</v>
      </c>
      <c r="D107" s="15"/>
      <c r="E107" s="31"/>
      <c r="F107" s="16"/>
      <c r="G107" s="22">
        <f t="shared" si="15"/>
        <v>0</v>
      </c>
      <c r="H107" s="15"/>
    </row>
    <row r="108" spans="1:8" ht="32.25" customHeight="1">
      <c r="A108" s="18"/>
      <c r="B108" s="13"/>
      <c r="C108" s="35" t="s">
        <v>229</v>
      </c>
      <c r="D108" s="15" t="s">
        <v>68</v>
      </c>
      <c r="E108" s="113">
        <v>4</v>
      </c>
      <c r="F108" s="16"/>
      <c r="G108" s="22">
        <f t="shared" si="15"/>
        <v>0</v>
      </c>
      <c r="H108" s="15"/>
    </row>
    <row r="109" spans="1:8" ht="85.5">
      <c r="A109" s="18"/>
      <c r="B109" s="13" t="s">
        <v>184</v>
      </c>
      <c r="C109" s="35" t="s">
        <v>182</v>
      </c>
      <c r="D109" s="15" t="s">
        <v>1</v>
      </c>
      <c r="E109" s="113">
        <v>5</v>
      </c>
      <c r="F109" s="16"/>
      <c r="G109" s="22">
        <f t="shared" si="15"/>
        <v>0</v>
      </c>
      <c r="H109" s="15"/>
    </row>
    <row r="110" spans="1:8">
      <c r="A110" s="18"/>
      <c r="B110" s="13"/>
      <c r="C110" s="35"/>
      <c r="D110" s="15"/>
      <c r="E110" s="113"/>
      <c r="F110" s="16"/>
      <c r="G110" s="22">
        <f t="shared" si="15"/>
        <v>0</v>
      </c>
      <c r="H110" s="15"/>
    </row>
    <row r="111" spans="1:8" ht="71.25">
      <c r="A111" s="18"/>
      <c r="B111" s="13" t="s">
        <v>230</v>
      </c>
      <c r="C111" s="35" t="s">
        <v>231</v>
      </c>
      <c r="D111" s="15" t="s">
        <v>1</v>
      </c>
      <c r="E111" s="113">
        <v>5</v>
      </c>
      <c r="F111" s="16"/>
      <c r="G111" s="22">
        <f t="shared" si="15"/>
        <v>0</v>
      </c>
      <c r="H111" s="15"/>
    </row>
    <row r="112" spans="1:8">
      <c r="A112" s="18"/>
      <c r="B112" s="13"/>
      <c r="C112" s="35"/>
      <c r="D112" s="15"/>
      <c r="E112" s="113"/>
      <c r="F112" s="16"/>
      <c r="G112" s="22">
        <f t="shared" si="15"/>
        <v>0</v>
      </c>
      <c r="H112" s="15"/>
    </row>
    <row r="113" spans="1:8" ht="42.75">
      <c r="A113" s="18"/>
      <c r="B113" s="13" t="s">
        <v>232</v>
      </c>
      <c r="C113" s="35" t="s">
        <v>185</v>
      </c>
      <c r="D113" s="15" t="s">
        <v>1</v>
      </c>
      <c r="E113" s="113">
        <v>6</v>
      </c>
      <c r="F113" s="16"/>
      <c r="G113" s="22">
        <f t="shared" si="15"/>
        <v>0</v>
      </c>
      <c r="H113" s="15"/>
    </row>
    <row r="114" spans="1:8" ht="156.75">
      <c r="A114" s="18"/>
      <c r="B114" s="13" t="s">
        <v>91</v>
      </c>
      <c r="C114" s="167" t="s">
        <v>233</v>
      </c>
      <c r="D114" s="14" t="s">
        <v>1</v>
      </c>
      <c r="E114" s="162">
        <v>10</v>
      </c>
      <c r="F114" s="49"/>
      <c r="G114" s="22">
        <f t="shared" si="15"/>
        <v>0</v>
      </c>
      <c r="H114" s="13"/>
    </row>
    <row r="115" spans="1:8">
      <c r="A115" s="18"/>
      <c r="B115" s="13"/>
      <c r="C115" s="95"/>
      <c r="D115" s="14"/>
      <c r="E115" s="162"/>
      <c r="F115" s="49"/>
      <c r="G115" s="22">
        <f t="shared" si="15"/>
        <v>0</v>
      </c>
      <c r="H115" s="13"/>
    </row>
    <row r="116" spans="1:8" ht="71.25">
      <c r="A116" s="18"/>
      <c r="B116" s="13"/>
      <c r="C116" s="95" t="s">
        <v>234</v>
      </c>
      <c r="D116" s="14" t="s">
        <v>1</v>
      </c>
      <c r="E116" s="162">
        <v>11</v>
      </c>
      <c r="F116" s="49"/>
      <c r="G116" s="22">
        <f t="shared" si="15"/>
        <v>0</v>
      </c>
      <c r="H116" s="13"/>
    </row>
    <row r="117" spans="1:8">
      <c r="A117" s="18"/>
      <c r="B117" s="13"/>
      <c r="C117" s="95"/>
      <c r="D117" s="14"/>
      <c r="E117" s="162"/>
      <c r="F117" s="49"/>
      <c r="G117" s="22">
        <f t="shared" si="15"/>
        <v>0</v>
      </c>
      <c r="H117" s="13"/>
    </row>
    <row r="118" spans="1:8">
      <c r="A118" s="18"/>
      <c r="B118" s="13"/>
      <c r="C118" s="95"/>
      <c r="D118" s="14"/>
      <c r="E118" s="162"/>
      <c r="F118" s="49"/>
      <c r="G118" s="22">
        <f t="shared" si="15"/>
        <v>0</v>
      </c>
      <c r="H118" s="13"/>
    </row>
    <row r="119" spans="1:8">
      <c r="A119" s="18"/>
      <c r="B119" s="13"/>
      <c r="C119" s="35"/>
      <c r="D119" s="15"/>
      <c r="E119" s="113"/>
      <c r="F119" s="16"/>
      <c r="G119" s="22">
        <f t="shared" si="15"/>
        <v>0</v>
      </c>
      <c r="H119" s="15"/>
    </row>
    <row r="120" spans="1:8">
      <c r="A120" s="18"/>
      <c r="B120" s="13"/>
      <c r="C120" s="34" t="s">
        <v>259</v>
      </c>
      <c r="D120" s="15"/>
      <c r="E120" s="113"/>
      <c r="F120" s="16"/>
      <c r="G120" s="22">
        <f t="shared" si="15"/>
        <v>0</v>
      </c>
      <c r="H120" s="15"/>
    </row>
    <row r="121" spans="1:8" s="97" customFormat="1" ht="30" customHeight="1">
      <c r="A121" s="47"/>
      <c r="B121" s="33"/>
      <c r="C121" s="110" t="s">
        <v>244</v>
      </c>
      <c r="D121" s="169"/>
      <c r="E121" s="31"/>
      <c r="F121" s="32"/>
      <c r="G121" s="22">
        <f t="shared" si="15"/>
        <v>0</v>
      </c>
      <c r="H121" s="169"/>
    </row>
    <row r="122" spans="1:8" s="97" customFormat="1">
      <c r="A122" s="47" t="s">
        <v>20</v>
      </c>
      <c r="B122" s="33" t="s">
        <v>240</v>
      </c>
      <c r="C122" s="110" t="s">
        <v>243</v>
      </c>
      <c r="D122" s="169" t="s">
        <v>162</v>
      </c>
      <c r="E122" s="31">
        <v>1</v>
      </c>
      <c r="F122" s="32"/>
      <c r="G122" s="22">
        <f t="shared" si="15"/>
        <v>0</v>
      </c>
      <c r="H122" s="169"/>
    </row>
    <row r="123" spans="1:8" s="97" customFormat="1">
      <c r="A123" s="47" t="s">
        <v>22</v>
      </c>
      <c r="B123" s="33" t="s">
        <v>241</v>
      </c>
      <c r="C123" s="110" t="s">
        <v>245</v>
      </c>
      <c r="D123" s="169" t="s">
        <v>162</v>
      </c>
      <c r="E123" s="31">
        <v>1</v>
      </c>
      <c r="F123" s="32"/>
      <c r="G123" s="22">
        <f t="shared" si="15"/>
        <v>0</v>
      </c>
      <c r="H123" s="169"/>
    </row>
    <row r="124" spans="1:8" s="97" customFormat="1">
      <c r="A124" s="47" t="s">
        <v>23</v>
      </c>
      <c r="B124" s="33" t="s">
        <v>242</v>
      </c>
      <c r="C124" s="110" t="s">
        <v>246</v>
      </c>
      <c r="D124" s="169" t="s">
        <v>162</v>
      </c>
      <c r="E124" s="31">
        <v>1</v>
      </c>
      <c r="F124" s="32"/>
      <c r="G124" s="22">
        <f t="shared" si="15"/>
        <v>0</v>
      </c>
      <c r="H124" s="169"/>
    </row>
    <row r="125" spans="1:8" s="97" customFormat="1">
      <c r="A125" s="47" t="s">
        <v>25</v>
      </c>
      <c r="B125" s="33" t="s">
        <v>247</v>
      </c>
      <c r="C125" s="110" t="s">
        <v>249</v>
      </c>
      <c r="D125" s="169" t="s">
        <v>162</v>
      </c>
      <c r="E125" s="31">
        <v>1</v>
      </c>
      <c r="F125" s="32"/>
      <c r="G125" s="22">
        <f t="shared" si="15"/>
        <v>0</v>
      </c>
      <c r="H125" s="169"/>
    </row>
    <row r="126" spans="1:8" s="97" customFormat="1">
      <c r="A126" s="47" t="s">
        <v>27</v>
      </c>
      <c r="B126" s="33" t="s">
        <v>248</v>
      </c>
      <c r="C126" s="110" t="s">
        <v>250</v>
      </c>
      <c r="D126" s="169" t="s">
        <v>162</v>
      </c>
      <c r="E126" s="31">
        <v>1</v>
      </c>
      <c r="F126" s="32"/>
      <c r="G126" s="22">
        <f t="shared" si="15"/>
        <v>0</v>
      </c>
      <c r="H126" s="169"/>
    </row>
    <row r="127" spans="1:8" s="97" customFormat="1">
      <c r="A127" s="47" t="s">
        <v>29</v>
      </c>
      <c r="B127" s="33" t="s">
        <v>251</v>
      </c>
      <c r="C127" s="110" t="s">
        <v>255</v>
      </c>
      <c r="D127" s="169" t="s">
        <v>162</v>
      </c>
      <c r="E127" s="31">
        <v>1</v>
      </c>
      <c r="F127" s="32"/>
      <c r="G127" s="22">
        <f t="shared" si="15"/>
        <v>0</v>
      </c>
      <c r="H127" s="169"/>
    </row>
    <row r="128" spans="1:8" s="97" customFormat="1" ht="28.5">
      <c r="A128" s="47" t="s">
        <v>31</v>
      </c>
      <c r="B128" s="33" t="s">
        <v>252</v>
      </c>
      <c r="C128" s="110" t="s">
        <v>256</v>
      </c>
      <c r="D128" s="169" t="s">
        <v>162</v>
      </c>
      <c r="E128" s="31">
        <v>1</v>
      </c>
      <c r="F128" s="32"/>
      <c r="G128" s="22"/>
      <c r="H128" s="169"/>
    </row>
    <row r="129" spans="1:9" s="97" customFormat="1">
      <c r="A129" s="47" t="s">
        <v>33</v>
      </c>
      <c r="B129" s="33" t="s">
        <v>253</v>
      </c>
      <c r="C129" s="110" t="s">
        <v>257</v>
      </c>
      <c r="D129" s="169" t="s">
        <v>162</v>
      </c>
      <c r="E129" s="31">
        <v>1</v>
      </c>
      <c r="F129" s="32"/>
      <c r="G129" s="22"/>
      <c r="H129" s="169"/>
    </row>
    <row r="130" spans="1:9" s="97" customFormat="1">
      <c r="A130" s="47" t="s">
        <v>35</v>
      </c>
      <c r="B130" s="33" t="s">
        <v>254</v>
      </c>
      <c r="C130" s="110" t="s">
        <v>258</v>
      </c>
      <c r="D130" s="169" t="s">
        <v>162</v>
      </c>
      <c r="E130" s="31">
        <v>1</v>
      </c>
      <c r="F130" s="32"/>
      <c r="G130" s="22"/>
      <c r="H130" s="169"/>
    </row>
    <row r="131" spans="1:9">
      <c r="A131" s="18"/>
      <c r="B131" s="13"/>
      <c r="C131" s="163"/>
      <c r="D131" s="161"/>
      <c r="E131" s="115"/>
      <c r="F131" s="166"/>
      <c r="G131" s="160"/>
      <c r="H131" s="15"/>
    </row>
    <row r="132" spans="1:9">
      <c r="A132" s="18"/>
      <c r="B132" s="13"/>
      <c r="C132" s="35"/>
      <c r="D132" s="15"/>
      <c r="E132" s="113"/>
      <c r="F132" s="16"/>
      <c r="G132" s="22">
        <f t="shared" si="15"/>
        <v>0</v>
      </c>
      <c r="H132" s="15"/>
    </row>
    <row r="133" spans="1:9">
      <c r="A133" s="18"/>
      <c r="B133" s="13"/>
      <c r="C133" s="35" t="s">
        <v>235</v>
      </c>
      <c r="D133" s="15" t="s">
        <v>162</v>
      </c>
      <c r="E133" s="113">
        <v>1</v>
      </c>
      <c r="F133" s="16"/>
      <c r="G133" s="22">
        <f t="shared" si="15"/>
        <v>0</v>
      </c>
      <c r="H133" s="15"/>
    </row>
    <row r="134" spans="1:9" ht="15" thickBot="1">
      <c r="A134" s="12"/>
      <c r="B134" s="13"/>
      <c r="C134" s="50"/>
      <c r="D134" s="14"/>
      <c r="E134" s="31"/>
      <c r="F134" s="16"/>
      <c r="G134" s="22">
        <f t="shared" ref="G134" si="16">E134*F134</f>
        <v>0</v>
      </c>
      <c r="H134" s="14"/>
    </row>
    <row r="135" spans="1:9" s="3" customFormat="1" ht="18" customHeight="1" thickBot="1">
      <c r="A135" s="36"/>
      <c r="B135" s="37"/>
      <c r="C135" s="58" t="s">
        <v>50</v>
      </c>
      <c r="D135" s="38"/>
      <c r="E135" s="39"/>
      <c r="F135" s="40"/>
      <c r="G135" s="39">
        <f>SUM(G103:G134)</f>
        <v>0</v>
      </c>
      <c r="H135" s="38"/>
    </row>
    <row r="136" spans="1:9" s="3" customFormat="1">
      <c r="A136" s="12"/>
      <c r="B136" s="18"/>
      <c r="C136" s="48"/>
      <c r="D136" s="14"/>
      <c r="E136" s="31"/>
      <c r="F136" s="16"/>
      <c r="G136" s="22"/>
      <c r="H136" s="14"/>
    </row>
    <row r="137" spans="1:9" ht="18" customHeight="1">
      <c r="A137" s="23">
        <v>7</v>
      </c>
      <c r="B137" s="23"/>
      <c r="C137" s="56" t="s">
        <v>104</v>
      </c>
      <c r="D137" s="24"/>
      <c r="E137" s="25"/>
      <c r="F137" s="26"/>
      <c r="G137" s="27"/>
      <c r="H137" s="24"/>
    </row>
    <row r="138" spans="1:9">
      <c r="A138" s="46"/>
      <c r="B138" s="46"/>
      <c r="C138" s="48"/>
      <c r="D138" s="14"/>
      <c r="E138" s="31"/>
      <c r="F138" s="16"/>
      <c r="G138" s="22"/>
      <c r="H138" s="14"/>
    </row>
    <row r="139" spans="1:9">
      <c r="A139" s="46">
        <v>7.1</v>
      </c>
      <c r="B139" s="46"/>
      <c r="C139" s="48" t="s">
        <v>102</v>
      </c>
      <c r="D139" s="14"/>
      <c r="E139" s="31"/>
      <c r="F139" s="16"/>
      <c r="G139" s="22">
        <f t="shared" ref="G139:G141" si="17">E139*F139</f>
        <v>0</v>
      </c>
      <c r="H139" s="14"/>
    </row>
    <row r="140" spans="1:9" ht="85.5">
      <c r="A140" s="46"/>
      <c r="B140" s="46"/>
      <c r="C140" s="95" t="s">
        <v>85</v>
      </c>
      <c r="D140" s="14" t="s">
        <v>84</v>
      </c>
      <c r="E140" s="113">
        <v>130</v>
      </c>
      <c r="F140" s="16"/>
      <c r="G140" s="22">
        <f t="shared" ref="G140" si="18">E140*F140</f>
        <v>0</v>
      </c>
      <c r="H140" s="14"/>
    </row>
    <row r="141" spans="1:9">
      <c r="A141" s="46"/>
      <c r="B141" s="46"/>
      <c r="C141" s="48"/>
      <c r="D141" s="14"/>
      <c r="E141" s="113"/>
      <c r="F141" s="16"/>
      <c r="G141" s="22">
        <f t="shared" si="17"/>
        <v>0</v>
      </c>
      <c r="H141" s="14"/>
    </row>
    <row r="142" spans="1:9" s="97" customFormat="1">
      <c r="A142" s="47">
        <v>7.2</v>
      </c>
      <c r="B142" s="47"/>
      <c r="C142" s="96" t="s">
        <v>65</v>
      </c>
      <c r="D142" s="109"/>
      <c r="E142" s="113"/>
      <c r="F142" s="32"/>
      <c r="G142" s="22">
        <f t="shared" ref="G142:G150" si="19">E142*F142</f>
        <v>0</v>
      </c>
      <c r="H142" s="109"/>
    </row>
    <row r="143" spans="1:9" ht="28.5">
      <c r="A143" s="47"/>
      <c r="B143" s="47"/>
      <c r="C143" s="110" t="s">
        <v>71</v>
      </c>
      <c r="D143" s="109"/>
      <c r="E143" s="113"/>
      <c r="F143" s="32"/>
      <c r="G143" s="22"/>
      <c r="H143" s="109"/>
      <c r="I143" s="97"/>
    </row>
    <row r="144" spans="1:9" s="97" customFormat="1" ht="313.5">
      <c r="A144" s="108"/>
      <c r="B144" s="33"/>
      <c r="C144" s="111" t="s">
        <v>72</v>
      </c>
      <c r="D144" s="109" t="s">
        <v>1</v>
      </c>
      <c r="E144" s="113">
        <v>63</v>
      </c>
      <c r="F144" s="32"/>
      <c r="G144" s="22">
        <f t="shared" si="19"/>
        <v>0</v>
      </c>
      <c r="H144" s="109"/>
    </row>
    <row r="145" spans="1:8">
      <c r="A145" s="12"/>
      <c r="B145" s="13"/>
      <c r="C145" s="50"/>
      <c r="D145" s="14"/>
      <c r="E145" s="31"/>
      <c r="F145" s="16"/>
      <c r="G145" s="22">
        <f t="shared" si="19"/>
        <v>0</v>
      </c>
      <c r="H145" s="14"/>
    </row>
    <row r="146" spans="1:8" s="2" customFormat="1">
      <c r="A146" s="12">
        <v>7.3</v>
      </c>
      <c r="B146" s="18"/>
      <c r="C146" s="48" t="s">
        <v>86</v>
      </c>
      <c r="D146" s="14"/>
      <c r="E146" s="31"/>
      <c r="F146" s="16"/>
      <c r="G146" s="22">
        <f t="shared" si="19"/>
        <v>0</v>
      </c>
      <c r="H146" s="14"/>
    </row>
    <row r="147" spans="1:8" ht="99.75">
      <c r="A147" s="12"/>
      <c r="B147" s="13"/>
      <c r="C147" s="50" t="s">
        <v>236</v>
      </c>
      <c r="D147" s="14" t="s">
        <v>1</v>
      </c>
      <c r="E147" s="113">
        <v>43</v>
      </c>
      <c r="F147" s="16"/>
      <c r="G147" s="22">
        <f t="shared" si="19"/>
        <v>0</v>
      </c>
      <c r="H147" s="14"/>
    </row>
    <row r="148" spans="1:8">
      <c r="A148" s="12"/>
      <c r="B148" s="13"/>
      <c r="C148" s="50"/>
      <c r="D148" s="14"/>
      <c r="E148" s="113"/>
      <c r="F148" s="16"/>
      <c r="G148" s="22">
        <f t="shared" si="19"/>
        <v>0</v>
      </c>
      <c r="H148" s="14"/>
    </row>
    <row r="149" spans="1:8" s="2" customFormat="1">
      <c r="A149" s="12">
        <v>7.4</v>
      </c>
      <c r="B149" s="18"/>
      <c r="C149" s="48" t="s">
        <v>60</v>
      </c>
      <c r="D149" s="14"/>
      <c r="E149" s="113"/>
      <c r="F149" s="16"/>
      <c r="G149" s="22">
        <f t="shared" si="19"/>
        <v>0</v>
      </c>
      <c r="H149" s="14"/>
    </row>
    <row r="150" spans="1:8" ht="114">
      <c r="A150" s="12"/>
      <c r="B150" s="13"/>
      <c r="C150" s="50" t="s">
        <v>237</v>
      </c>
      <c r="D150" s="14" t="s">
        <v>1</v>
      </c>
      <c r="E150" s="113">
        <v>152</v>
      </c>
      <c r="F150" s="16"/>
      <c r="G150" s="22">
        <f t="shared" si="19"/>
        <v>0</v>
      </c>
      <c r="H150" s="14"/>
    </row>
    <row r="151" spans="1:8" ht="15" thickBot="1">
      <c r="A151" s="12"/>
      <c r="B151" s="13"/>
      <c r="C151" s="50"/>
      <c r="D151" s="14"/>
      <c r="E151" s="31"/>
      <c r="F151" s="16"/>
      <c r="G151" s="22"/>
      <c r="H151" s="14"/>
    </row>
    <row r="152" spans="1:8" s="3" customFormat="1" ht="18" customHeight="1" thickBot="1">
      <c r="A152" s="36"/>
      <c r="B152" s="37"/>
      <c r="C152" s="58" t="s">
        <v>50</v>
      </c>
      <c r="D152" s="38"/>
      <c r="E152" s="39"/>
      <c r="F152" s="40"/>
      <c r="G152" s="39">
        <f>SUM(G138:G151)</f>
        <v>0</v>
      </c>
      <c r="H152" s="38"/>
    </row>
    <row r="153" spans="1:8">
      <c r="A153" s="46"/>
      <c r="B153" s="46"/>
      <c r="C153" s="50"/>
      <c r="D153" s="14"/>
      <c r="E153" s="31"/>
      <c r="F153" s="16"/>
      <c r="G153" s="22">
        <f t="shared" ref="G153" si="20">E153*F153</f>
        <v>0</v>
      </c>
      <c r="H153" s="14"/>
    </row>
  </sheetData>
  <mergeCells count="2">
    <mergeCell ref="A1:G1"/>
    <mergeCell ref="A2:G2"/>
  </mergeCells>
  <phoneticPr fontId="10" type="noConversion"/>
  <conditionalFormatting sqref="A153:C153 E153 G153">
    <cfRule type="cellIs" dxfId="15" priority="44" stopIfTrue="1" operator="equal">
      <formula>0</formula>
    </cfRule>
  </conditionalFormatting>
  <conditionalFormatting sqref="A30:F30">
    <cfRule type="cellIs" dxfId="14" priority="260" stopIfTrue="1" operator="equal">
      <formula>0</formula>
    </cfRule>
  </conditionalFormatting>
  <conditionalFormatting sqref="A31:H36">
    <cfRule type="cellIs" dxfId="13" priority="6" stopIfTrue="1" operator="equal">
      <formula>0</formula>
    </cfRule>
  </conditionalFormatting>
  <conditionalFormatting sqref="B25:C29">
    <cfRule type="cellIs" dxfId="12" priority="7" stopIfTrue="1" operator="equal">
      <formula>0</formula>
    </cfRule>
  </conditionalFormatting>
  <conditionalFormatting sqref="C39:C41">
    <cfRule type="cellIs" dxfId="11" priority="96" stopIfTrue="1" operator="equal">
      <formula>0</formula>
    </cfRule>
  </conditionalFormatting>
  <conditionalFormatting sqref="C102:E102">
    <cfRule type="cellIs" dxfId="10" priority="3" stopIfTrue="1" operator="equal">
      <formula>0</formula>
    </cfRule>
  </conditionalFormatting>
  <conditionalFormatting sqref="C134:E134 E144:F144">
    <cfRule type="cellIs" dxfId="9" priority="408" stopIfTrue="1" operator="equal">
      <formula>0</formula>
    </cfRule>
  </conditionalFormatting>
  <conditionalFormatting sqref="D48:E51 H48:H51">
    <cfRule type="cellIs" dxfId="8" priority="406" stopIfTrue="1" operator="between">
      <formula>0</formula>
      <formula>0</formula>
    </cfRule>
  </conditionalFormatting>
  <conditionalFormatting sqref="D48:F48 E5:E21 A7:E16 H7:H18 A17:B18 D17:E18 A23:C24 E23:E30 G23:G30 F25:F29 E37:E41 A42:B42 D42:H42 A43:F43 H43 A44:C44 G44 A52:C52 E52 A53:F53 H53 A54:C54 G54 A56:C57 A63:C63 A64:F64 H64 A65:C65 G65 E72:G72 A73:F75 A76:A77 D76:F77 A87:C87 G87 A98:C98 A99:F99 H99 A100:C100 G100 G102 E134 G134 A135:F136 H135:H136 G136 A138:C143 G138:G151 A152:F152 H152">
    <cfRule type="cellIs" dxfId="7" priority="407" stopIfTrue="1" operator="equal">
      <formula>0</formula>
    </cfRule>
  </conditionalFormatting>
  <conditionalFormatting sqref="E44:E48 A46:C48 G46:G52 H48:H51 A49:G51 E54:E63 G56:G63 A59:A62 C59:F62 H59:H62 E65:E68 G67:G68 A68:E68 H68 A69 C69:E69 G69:H71 A70:E71 A72:C72 H73:H86 D76:E76 G76:H76 A78:F86 E87:E98 A89:A97 C89:C97 G89:G98 F91:F97 E103:G133 A103:C133">
    <cfRule type="cellIs" dxfId="6" priority="18" stopIfTrue="1" operator="equal">
      <formula>0</formula>
    </cfRule>
  </conditionalFormatting>
  <conditionalFormatting sqref="E100:E101">
    <cfRule type="cellIs" dxfId="5" priority="320" stopIfTrue="1" operator="equal">
      <formula>0</formula>
    </cfRule>
  </conditionalFormatting>
  <conditionalFormatting sqref="E137:E151">
    <cfRule type="cellIs" dxfId="4" priority="72" stopIfTrue="1" operator="equal">
      <formula>0</formula>
    </cfRule>
  </conditionalFormatting>
  <conditionalFormatting sqref="F39:F41">
    <cfRule type="cellIs" dxfId="3" priority="95" stopIfTrue="1" operator="equal">
      <formula>0</formula>
    </cfRule>
  </conditionalFormatting>
  <conditionalFormatting sqref="G37:G41">
    <cfRule type="cellIs" dxfId="2" priority="97" stopIfTrue="1" operator="equal">
      <formula>0</formula>
    </cfRule>
  </conditionalFormatting>
  <conditionalFormatting sqref="H30">
    <cfRule type="cellIs" dxfId="1" priority="23" stopIfTrue="1" operator="equal">
      <formula>0</formula>
    </cfRule>
  </conditionalFormatting>
  <conditionalFormatting sqref="H134">
    <cfRule type="cellIs" dxfId="0" priority="27" stopIfTrue="1" operator="equal">
      <formula>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Footer>&amp;LBOQ - Interior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02"/>
  <sheetViews>
    <sheetView topLeftCell="A382" workbookViewId="0">
      <selection activeCell="G403" sqref="G403"/>
    </sheetView>
  </sheetViews>
  <sheetFormatPr defaultRowHeight="15"/>
  <cols>
    <col min="2" max="2" width="51.140625" customWidth="1"/>
  </cols>
  <sheetData>
    <row r="2" spans="2:7">
      <c r="B2" t="s">
        <v>125</v>
      </c>
      <c r="C2">
        <v>1</v>
      </c>
      <c r="D2">
        <v>152.05500000000001</v>
      </c>
      <c r="G2">
        <f>D2*C2</f>
        <v>152.05500000000001</v>
      </c>
    </row>
    <row r="5" spans="2:7">
      <c r="B5" s="116" t="s">
        <v>109</v>
      </c>
      <c r="C5">
        <v>1</v>
      </c>
      <c r="D5">
        <v>106.68600000000001</v>
      </c>
      <c r="G5">
        <f>D5*C5</f>
        <v>106.68600000000001</v>
      </c>
    </row>
    <row r="6" spans="2:7">
      <c r="B6" t="s">
        <v>111</v>
      </c>
      <c r="C6">
        <v>-1</v>
      </c>
      <c r="D6">
        <v>9.3350000000000009</v>
      </c>
      <c r="F6">
        <v>1.4870000000000001</v>
      </c>
      <c r="G6">
        <f>F6*D6*C6</f>
        <v>-13.881145000000002</v>
      </c>
    </row>
    <row r="9" spans="2:7">
      <c r="G9">
        <f>SUM(G5:G8)</f>
        <v>92.804855000000003</v>
      </c>
    </row>
    <row r="10" spans="2:7">
      <c r="G10">
        <f>G9*10%</f>
        <v>9.2804855000000011</v>
      </c>
    </row>
    <row r="11" spans="2:7">
      <c r="G11">
        <f>SUM(G9:G10)</f>
        <v>102.0853405</v>
      </c>
    </row>
    <row r="12" spans="2:7">
      <c r="G12">
        <v>102</v>
      </c>
    </row>
    <row r="14" spans="2:7">
      <c r="B14" s="116" t="s">
        <v>107</v>
      </c>
    </row>
    <row r="15" spans="2:7">
      <c r="B15" t="s">
        <v>105</v>
      </c>
    </row>
    <row r="16" spans="2:7">
      <c r="B16" t="s">
        <v>108</v>
      </c>
      <c r="C16">
        <v>1</v>
      </c>
      <c r="D16">
        <v>35.066000000000003</v>
      </c>
      <c r="G16">
        <f>D16*C16</f>
        <v>35.066000000000003</v>
      </c>
    </row>
    <row r="17" spans="2:7">
      <c r="B17" t="s">
        <v>106</v>
      </c>
      <c r="C17">
        <v>1</v>
      </c>
      <c r="D17">
        <v>5.782</v>
      </c>
      <c r="G17">
        <f>D17*C17</f>
        <v>5.782</v>
      </c>
    </row>
    <row r="19" spans="2:7">
      <c r="G19">
        <f>SUM(G16:G18)</f>
        <v>40.847999999999999</v>
      </c>
    </row>
    <row r="20" spans="2:7">
      <c r="G20">
        <f>G19*10%</f>
        <v>4.0848000000000004</v>
      </c>
    </row>
    <row r="21" spans="2:7">
      <c r="G21">
        <f>SUM(G19:G20)</f>
        <v>44.9328</v>
      </c>
    </row>
    <row r="22" spans="2:7">
      <c r="G22">
        <v>45</v>
      </c>
    </row>
    <row r="24" spans="2:7">
      <c r="B24" s="116" t="s">
        <v>109</v>
      </c>
    </row>
    <row r="25" spans="2:7">
      <c r="B25" t="s">
        <v>112</v>
      </c>
    </row>
    <row r="26" spans="2:7">
      <c r="B26" t="s">
        <v>113</v>
      </c>
      <c r="C26">
        <v>1</v>
      </c>
      <c r="D26">
        <v>9.3350000000000009</v>
      </c>
      <c r="F26">
        <v>1.4870000000000001</v>
      </c>
      <c r="G26">
        <f>F26*D26*C26</f>
        <v>13.881145000000002</v>
      </c>
    </row>
    <row r="27" spans="2:7">
      <c r="G27">
        <f>G26*10%</f>
        <v>1.3881145000000004</v>
      </c>
    </row>
    <row r="28" spans="2:7">
      <c r="G28">
        <f>SUM(G26:G27)</f>
        <v>15.269259500000002</v>
      </c>
    </row>
    <row r="29" spans="2:7">
      <c r="G29">
        <v>15</v>
      </c>
    </row>
    <row r="32" spans="2:7">
      <c r="C32">
        <v>1</v>
      </c>
      <c r="D32">
        <v>3.19</v>
      </c>
      <c r="F32">
        <v>0.77500000000000002</v>
      </c>
      <c r="G32">
        <f>F32*D32*C32</f>
        <v>2.4722499999999998</v>
      </c>
    </row>
    <row r="33" spans="2:7">
      <c r="G33">
        <f>G32*10%</f>
        <v>0.247225</v>
      </c>
    </row>
    <row r="34" spans="2:7">
      <c r="G34">
        <f>SUM(G32:G33)</f>
        <v>2.7194749999999996</v>
      </c>
    </row>
    <row r="35" spans="2:7">
      <c r="G35">
        <v>3</v>
      </c>
    </row>
    <row r="36" spans="2:7">
      <c r="B36" s="116" t="s">
        <v>134</v>
      </c>
    </row>
    <row r="37" spans="2:7">
      <c r="B37" t="s">
        <v>114</v>
      </c>
      <c r="C37">
        <v>2</v>
      </c>
      <c r="D37">
        <v>2.3450000000000002</v>
      </c>
      <c r="G37">
        <f>D37*C37</f>
        <v>4.6900000000000004</v>
      </c>
    </row>
    <row r="38" spans="2:7">
      <c r="C38">
        <v>2</v>
      </c>
      <c r="D38">
        <v>0.6</v>
      </c>
      <c r="G38">
        <f>D38*C38</f>
        <v>1.2</v>
      </c>
    </row>
    <row r="40" spans="2:7">
      <c r="G40">
        <f>SUM(G37:G39)</f>
        <v>5.8900000000000006</v>
      </c>
    </row>
    <row r="41" spans="2:7">
      <c r="G41">
        <f>G40*10%</f>
        <v>0.58900000000000008</v>
      </c>
    </row>
    <row r="42" spans="2:7">
      <c r="G42">
        <f>SUM(G40:G41)</f>
        <v>6.479000000000001</v>
      </c>
    </row>
    <row r="43" spans="2:7">
      <c r="G43">
        <v>7</v>
      </c>
    </row>
    <row r="45" spans="2:7">
      <c r="B45" s="116" t="s">
        <v>116</v>
      </c>
    </row>
    <row r="46" spans="2:7">
      <c r="C46">
        <v>1</v>
      </c>
      <c r="D46">
        <v>60.28</v>
      </c>
      <c r="G46">
        <f>D46*C46</f>
        <v>60.28</v>
      </c>
    </row>
    <row r="47" spans="2:7">
      <c r="B47" t="s">
        <v>115</v>
      </c>
      <c r="C47">
        <v>-1</v>
      </c>
      <c r="D47">
        <v>0.75</v>
      </c>
      <c r="G47">
        <f t="shared" ref="G47:G54" si="0">D47*C47</f>
        <v>-0.75</v>
      </c>
    </row>
    <row r="48" spans="2:7">
      <c r="C48">
        <v>-1</v>
      </c>
      <c r="D48">
        <v>2.0449999999999999</v>
      </c>
      <c r="G48">
        <f t="shared" si="0"/>
        <v>-2.0449999999999999</v>
      </c>
    </row>
    <row r="49" spans="2:7">
      <c r="C49">
        <v>-1</v>
      </c>
      <c r="D49">
        <v>4.96</v>
      </c>
      <c r="G49">
        <f t="shared" si="0"/>
        <v>-4.96</v>
      </c>
    </row>
    <row r="50" spans="2:7">
      <c r="C50">
        <v>-1</v>
      </c>
      <c r="D50">
        <v>8.1999999999999993</v>
      </c>
      <c r="G50">
        <f t="shared" si="0"/>
        <v>-8.1999999999999993</v>
      </c>
    </row>
    <row r="51" spans="2:7">
      <c r="C51">
        <v>-1</v>
      </c>
      <c r="D51">
        <v>2.585</v>
      </c>
      <c r="G51">
        <f t="shared" si="0"/>
        <v>-2.585</v>
      </c>
    </row>
    <row r="52" spans="2:7">
      <c r="C52">
        <v>-1</v>
      </c>
      <c r="D52">
        <v>2.87</v>
      </c>
      <c r="G52">
        <f t="shared" si="0"/>
        <v>-2.87</v>
      </c>
    </row>
    <row r="53" spans="2:7">
      <c r="C53">
        <v>-2</v>
      </c>
      <c r="D53">
        <v>0.82499999999999996</v>
      </c>
      <c r="G53">
        <f t="shared" si="0"/>
        <v>-1.65</v>
      </c>
    </row>
    <row r="54" spans="2:7">
      <c r="C54">
        <v>-1</v>
      </c>
      <c r="D54">
        <v>0.48</v>
      </c>
      <c r="G54">
        <f t="shared" si="0"/>
        <v>-0.48</v>
      </c>
    </row>
    <row r="56" spans="2:7">
      <c r="G56">
        <f>SUM(G46:G55)</f>
        <v>36.740000000000009</v>
      </c>
    </row>
    <row r="57" spans="2:7">
      <c r="G57">
        <f>G56*10%</f>
        <v>3.6740000000000013</v>
      </c>
    </row>
    <row r="58" spans="2:7">
      <c r="G58">
        <f>SUM(G56:G57)</f>
        <v>40.414000000000009</v>
      </c>
    </row>
    <row r="59" spans="2:7">
      <c r="G59">
        <v>40</v>
      </c>
    </row>
    <row r="60" spans="2:7">
      <c r="B60" s="116" t="s">
        <v>117</v>
      </c>
    </row>
    <row r="61" spans="2:7">
      <c r="C61">
        <v>8</v>
      </c>
      <c r="D61">
        <v>3.4</v>
      </c>
      <c r="G61">
        <f>D61*C61</f>
        <v>27.2</v>
      </c>
    </row>
    <row r="62" spans="2:7">
      <c r="G62">
        <f>G61*10%</f>
        <v>2.72</v>
      </c>
    </row>
    <row r="63" spans="2:7">
      <c r="G63">
        <f>SUM(G61:G62)</f>
        <v>29.919999999999998</v>
      </c>
    </row>
    <row r="64" spans="2:7">
      <c r="G64">
        <v>30</v>
      </c>
    </row>
    <row r="67" spans="2:7">
      <c r="B67" s="116" t="s">
        <v>118</v>
      </c>
    </row>
    <row r="68" spans="2:7">
      <c r="B68" t="s">
        <v>119</v>
      </c>
      <c r="C68">
        <v>1</v>
      </c>
      <c r="D68">
        <v>2.6349999999999998</v>
      </c>
      <c r="F68">
        <v>3.2</v>
      </c>
      <c r="G68">
        <f>F68*D68*C68</f>
        <v>8.4320000000000004</v>
      </c>
    </row>
    <row r="69" spans="2:7">
      <c r="C69">
        <v>1</v>
      </c>
      <c r="D69">
        <v>3.085</v>
      </c>
      <c r="F69">
        <v>3.2</v>
      </c>
      <c r="G69">
        <f t="shared" ref="G69:G79" si="1">F69*D69*C69</f>
        <v>9.8719999999999999</v>
      </c>
    </row>
    <row r="70" spans="2:7">
      <c r="C70">
        <v>1</v>
      </c>
      <c r="D70">
        <v>1.53</v>
      </c>
      <c r="F70">
        <v>3.2</v>
      </c>
      <c r="G70">
        <f t="shared" si="1"/>
        <v>4.8960000000000008</v>
      </c>
    </row>
    <row r="71" spans="2:7">
      <c r="C71">
        <v>1</v>
      </c>
      <c r="D71">
        <v>2.1349999999999998</v>
      </c>
      <c r="F71">
        <v>3.2</v>
      </c>
      <c r="G71">
        <f t="shared" si="1"/>
        <v>6.8319999999999999</v>
      </c>
    </row>
    <row r="72" spans="2:7">
      <c r="C72">
        <v>1</v>
      </c>
      <c r="D72">
        <v>1.115</v>
      </c>
      <c r="F72">
        <v>3.2</v>
      </c>
      <c r="G72">
        <f t="shared" si="1"/>
        <v>3.5680000000000001</v>
      </c>
    </row>
    <row r="73" spans="2:7">
      <c r="B73" t="s">
        <v>137</v>
      </c>
      <c r="C73">
        <v>1</v>
      </c>
      <c r="D73">
        <v>5</v>
      </c>
      <c r="F73">
        <v>0.9</v>
      </c>
      <c r="G73">
        <f t="shared" si="1"/>
        <v>4.5</v>
      </c>
    </row>
    <row r="74" spans="2:7">
      <c r="C74">
        <v>1</v>
      </c>
      <c r="D74">
        <v>0.7</v>
      </c>
      <c r="F74">
        <v>0.9</v>
      </c>
      <c r="G74">
        <f t="shared" si="1"/>
        <v>0.63</v>
      </c>
    </row>
    <row r="75" spans="2:7">
      <c r="C75">
        <v>1</v>
      </c>
      <c r="D75">
        <v>1.115</v>
      </c>
      <c r="F75">
        <v>0.9</v>
      </c>
      <c r="G75">
        <f t="shared" si="1"/>
        <v>1.0035000000000001</v>
      </c>
    </row>
    <row r="76" spans="2:7">
      <c r="C76">
        <v>1</v>
      </c>
      <c r="D76">
        <v>3.99</v>
      </c>
      <c r="F76">
        <v>0.9</v>
      </c>
      <c r="G76">
        <f t="shared" si="1"/>
        <v>3.5910000000000002</v>
      </c>
    </row>
    <row r="77" spans="2:7">
      <c r="C77">
        <v>1</v>
      </c>
      <c r="D77">
        <v>1.587</v>
      </c>
      <c r="F77">
        <v>0.9</v>
      </c>
      <c r="G77">
        <f t="shared" si="1"/>
        <v>1.4282999999999999</v>
      </c>
    </row>
    <row r="78" spans="2:7">
      <c r="C78">
        <v>1</v>
      </c>
      <c r="D78">
        <v>1.03</v>
      </c>
      <c r="F78">
        <v>2.7</v>
      </c>
      <c r="G78">
        <f t="shared" si="1"/>
        <v>2.7810000000000001</v>
      </c>
    </row>
    <row r="79" spans="2:7">
      <c r="C79">
        <v>1</v>
      </c>
      <c r="D79">
        <v>0.6</v>
      </c>
      <c r="F79">
        <v>2.7</v>
      </c>
      <c r="G79">
        <f t="shared" si="1"/>
        <v>1.62</v>
      </c>
    </row>
    <row r="81" spans="2:7">
      <c r="G81">
        <f>SUM(G68:G80)</f>
        <v>49.153800000000004</v>
      </c>
    </row>
    <row r="82" spans="2:7">
      <c r="G82">
        <f>G81*10%</f>
        <v>4.9153800000000007</v>
      </c>
    </row>
    <row r="83" spans="2:7">
      <c r="G83">
        <f>SUM(G81:G82)</f>
        <v>54.069180000000003</v>
      </c>
    </row>
    <row r="84" spans="2:7">
      <c r="G84">
        <v>50</v>
      </c>
    </row>
    <row r="86" spans="2:7">
      <c r="B86" s="116" t="s">
        <v>118</v>
      </c>
    </row>
    <row r="87" spans="2:7">
      <c r="B87" t="s">
        <v>120</v>
      </c>
      <c r="C87">
        <v>1</v>
      </c>
      <c r="D87">
        <v>0.88500000000000001</v>
      </c>
      <c r="F87">
        <v>3.2</v>
      </c>
      <c r="G87">
        <f>F87*D87*C87</f>
        <v>2.8320000000000003</v>
      </c>
    </row>
    <row r="88" spans="2:7">
      <c r="C88">
        <v>1</v>
      </c>
      <c r="D88">
        <v>0.8</v>
      </c>
      <c r="F88">
        <v>3.2</v>
      </c>
      <c r="G88">
        <f>F88*D88*C88</f>
        <v>2.5600000000000005</v>
      </c>
    </row>
    <row r="89" spans="2:7">
      <c r="C89">
        <v>1</v>
      </c>
      <c r="D89">
        <v>5</v>
      </c>
      <c r="F89">
        <v>2.2999999999999998</v>
      </c>
      <c r="G89">
        <f t="shared" ref="G89:G100" si="2">F89*D89*C89</f>
        <v>11.5</v>
      </c>
    </row>
    <row r="90" spans="2:7">
      <c r="C90">
        <v>1</v>
      </c>
      <c r="D90">
        <v>0.7</v>
      </c>
      <c r="F90">
        <v>2.2999999999999998</v>
      </c>
      <c r="G90">
        <f t="shared" si="2"/>
        <v>1.6099999999999999</v>
      </c>
    </row>
    <row r="91" spans="2:7">
      <c r="C91">
        <v>1</v>
      </c>
      <c r="D91">
        <v>0.995</v>
      </c>
      <c r="F91">
        <v>3.2</v>
      </c>
      <c r="G91">
        <f t="shared" si="2"/>
        <v>3.1840000000000002</v>
      </c>
    </row>
    <row r="92" spans="2:7">
      <c r="C92">
        <v>1</v>
      </c>
      <c r="D92">
        <v>0.2</v>
      </c>
      <c r="F92">
        <v>3.2</v>
      </c>
      <c r="G92">
        <f t="shared" si="2"/>
        <v>0.64000000000000012</v>
      </c>
    </row>
    <row r="93" spans="2:7">
      <c r="C93">
        <v>1</v>
      </c>
      <c r="D93">
        <v>0.9</v>
      </c>
      <c r="F93">
        <v>3.2</v>
      </c>
      <c r="G93">
        <f t="shared" si="2"/>
        <v>2.8800000000000003</v>
      </c>
    </row>
    <row r="94" spans="2:7">
      <c r="C94">
        <v>1</v>
      </c>
      <c r="D94">
        <v>1.66</v>
      </c>
      <c r="F94">
        <v>3.2</v>
      </c>
      <c r="G94">
        <f t="shared" si="2"/>
        <v>5.3120000000000003</v>
      </c>
    </row>
    <row r="95" spans="2:7">
      <c r="C95">
        <v>1</v>
      </c>
      <c r="D95">
        <v>0.2</v>
      </c>
      <c r="F95">
        <v>3.2</v>
      </c>
      <c r="G95">
        <f t="shared" si="2"/>
        <v>0.64000000000000012</v>
      </c>
    </row>
    <row r="96" spans="2:7">
      <c r="C96">
        <v>1</v>
      </c>
      <c r="D96">
        <v>1.115</v>
      </c>
      <c r="F96">
        <v>2.2999999999999998</v>
      </c>
      <c r="G96">
        <f t="shared" si="2"/>
        <v>2.5644999999999998</v>
      </c>
    </row>
    <row r="97" spans="2:7">
      <c r="C97">
        <v>1</v>
      </c>
      <c r="D97">
        <v>3.99</v>
      </c>
      <c r="F97">
        <v>2.2999999999999998</v>
      </c>
      <c r="G97">
        <f t="shared" si="2"/>
        <v>9.1769999999999996</v>
      </c>
    </row>
    <row r="98" spans="2:7">
      <c r="C98">
        <v>1</v>
      </c>
      <c r="D98">
        <v>1.587</v>
      </c>
      <c r="F98">
        <v>2.2999999999999998</v>
      </c>
      <c r="G98">
        <f t="shared" si="2"/>
        <v>3.6500999999999997</v>
      </c>
    </row>
    <row r="99" spans="2:7">
      <c r="B99" t="s">
        <v>145</v>
      </c>
      <c r="C99">
        <v>1</v>
      </c>
      <c r="D99">
        <v>1.575</v>
      </c>
      <c r="F99">
        <v>2.25</v>
      </c>
      <c r="G99">
        <f t="shared" si="2"/>
        <v>3.5437499999999997</v>
      </c>
    </row>
    <row r="100" spans="2:7">
      <c r="C100">
        <v>1</v>
      </c>
      <c r="D100">
        <v>1.0149999999999999</v>
      </c>
      <c r="F100">
        <v>2.7</v>
      </c>
      <c r="G100">
        <f t="shared" si="2"/>
        <v>2.7404999999999999</v>
      </c>
    </row>
    <row r="101" spans="2:7">
      <c r="B101" t="s">
        <v>146</v>
      </c>
      <c r="C101">
        <v>3</v>
      </c>
      <c r="F101">
        <v>2.25</v>
      </c>
    </row>
    <row r="102" spans="2:7">
      <c r="C102">
        <v>1</v>
      </c>
      <c r="F102">
        <v>2.7</v>
      </c>
    </row>
    <row r="103" spans="2:7">
      <c r="C103">
        <v>1</v>
      </c>
    </row>
    <row r="105" spans="2:7">
      <c r="G105">
        <f>SUM(G87:G104)</f>
        <v>52.833850000000005</v>
      </c>
    </row>
    <row r="106" spans="2:7">
      <c r="G106">
        <f>G105*10%</f>
        <v>5.2833850000000009</v>
      </c>
    </row>
    <row r="107" spans="2:7">
      <c r="G107">
        <f>SUM(G105:G106)</f>
        <v>58.117235000000008</v>
      </c>
    </row>
    <row r="108" spans="2:7">
      <c r="G108">
        <v>52</v>
      </c>
    </row>
    <row r="110" spans="2:7">
      <c r="B110" s="116" t="s">
        <v>130</v>
      </c>
    </row>
    <row r="111" spans="2:7">
      <c r="B111" t="s">
        <v>131</v>
      </c>
      <c r="C111">
        <v>1</v>
      </c>
      <c r="D111">
        <v>2.895</v>
      </c>
      <c r="F111">
        <v>1.47</v>
      </c>
      <c r="G111">
        <f>F111*D111*C111</f>
        <v>4.2556500000000002</v>
      </c>
    </row>
    <row r="112" spans="2:7">
      <c r="B112" t="s">
        <v>132</v>
      </c>
      <c r="C112">
        <v>1</v>
      </c>
      <c r="D112">
        <v>0.72499999999999998</v>
      </c>
      <c r="F112">
        <v>1.2</v>
      </c>
      <c r="G112">
        <f>F112*D112*C112</f>
        <v>0.87</v>
      </c>
    </row>
    <row r="113" spans="2:7">
      <c r="C113">
        <v>1</v>
      </c>
      <c r="D113">
        <v>1.03</v>
      </c>
      <c r="F113">
        <v>2.7</v>
      </c>
      <c r="G113">
        <f t="shared" ref="G113:G115" si="3">F113*D113*C113</f>
        <v>2.7810000000000001</v>
      </c>
    </row>
    <row r="114" spans="2:7">
      <c r="C114">
        <v>1</v>
      </c>
      <c r="D114">
        <v>0.6</v>
      </c>
      <c r="F114">
        <v>2.7</v>
      </c>
      <c r="G114">
        <f t="shared" si="3"/>
        <v>1.62</v>
      </c>
    </row>
    <row r="115" spans="2:7">
      <c r="C115">
        <v>1</v>
      </c>
      <c r="D115">
        <v>0.54</v>
      </c>
      <c r="F115">
        <v>2.7</v>
      </c>
      <c r="G115">
        <f t="shared" si="3"/>
        <v>1.4580000000000002</v>
      </c>
    </row>
    <row r="117" spans="2:7">
      <c r="G117">
        <f>SUM(G111:G116)</f>
        <v>10.98465</v>
      </c>
    </row>
    <row r="118" spans="2:7">
      <c r="G118">
        <f>G117*10%</f>
        <v>1.098465</v>
      </c>
    </row>
    <row r="119" spans="2:7">
      <c r="G119">
        <f>SUM(G117:G118)</f>
        <v>12.083114999999999</v>
      </c>
    </row>
    <row r="120" spans="2:7">
      <c r="G120">
        <v>12</v>
      </c>
    </row>
    <row r="123" spans="2:7">
      <c r="B123" s="116" t="s">
        <v>123</v>
      </c>
    </row>
    <row r="124" spans="2:7">
      <c r="B124" s="116"/>
    </row>
    <row r="125" spans="2:7">
      <c r="B125" s="116" t="s">
        <v>124</v>
      </c>
    </row>
    <row r="126" spans="2:7">
      <c r="B126" t="s">
        <v>106</v>
      </c>
      <c r="C126">
        <v>1</v>
      </c>
      <c r="D126">
        <v>5.78</v>
      </c>
      <c r="G126">
        <f>D126*C126</f>
        <v>5.78</v>
      </c>
    </row>
    <row r="127" spans="2:7">
      <c r="B127" t="s">
        <v>108</v>
      </c>
      <c r="C127">
        <v>1</v>
      </c>
      <c r="D127">
        <v>30.38</v>
      </c>
      <c r="G127">
        <f>D127*C127</f>
        <v>30.38</v>
      </c>
    </row>
    <row r="130" spans="2:7">
      <c r="G130">
        <f>SUM(G126:G128)</f>
        <v>36.159999999999997</v>
      </c>
    </row>
    <row r="131" spans="2:7">
      <c r="G131">
        <f>G130*10%</f>
        <v>3.6159999999999997</v>
      </c>
    </row>
    <row r="132" spans="2:7">
      <c r="G132">
        <f>SUM(G130:G131)</f>
        <v>39.775999999999996</v>
      </c>
    </row>
    <row r="133" spans="2:7">
      <c r="G133">
        <v>40</v>
      </c>
    </row>
    <row r="135" spans="2:7">
      <c r="B135" s="116" t="s">
        <v>126</v>
      </c>
    </row>
    <row r="136" spans="2:7">
      <c r="B136" s="116" t="s">
        <v>122</v>
      </c>
      <c r="C136">
        <v>1</v>
      </c>
      <c r="D136">
        <v>103.925</v>
      </c>
      <c r="G136">
        <f>D136*C136</f>
        <v>103.925</v>
      </c>
    </row>
    <row r="137" spans="2:7">
      <c r="B137" t="s">
        <v>129</v>
      </c>
      <c r="C137">
        <v>-1</v>
      </c>
      <c r="D137">
        <v>69.527000000000001</v>
      </c>
      <c r="G137">
        <f>D137*C137</f>
        <v>-69.527000000000001</v>
      </c>
    </row>
    <row r="138" spans="2:7">
      <c r="B138" t="s">
        <v>138</v>
      </c>
      <c r="C138">
        <v>1</v>
      </c>
      <c r="D138">
        <v>58.265000000000001</v>
      </c>
      <c r="F138">
        <v>1.5</v>
      </c>
      <c r="G138">
        <f>F138*D138*C138</f>
        <v>87.397500000000008</v>
      </c>
    </row>
    <row r="139" spans="2:7">
      <c r="C139">
        <v>1</v>
      </c>
      <c r="D139">
        <v>1.3149999999999999</v>
      </c>
      <c r="G139">
        <f>D139*C139</f>
        <v>1.3149999999999999</v>
      </c>
    </row>
    <row r="141" spans="2:7">
      <c r="G141">
        <f>SUM(G136:G140)</f>
        <v>123.1105</v>
      </c>
    </row>
    <row r="142" spans="2:7">
      <c r="G142">
        <f>G141*10%</f>
        <v>12.311050000000002</v>
      </c>
    </row>
    <row r="143" spans="2:7">
      <c r="G143">
        <f>SUM(G141:G142)</f>
        <v>135.42155</v>
      </c>
    </row>
    <row r="144" spans="2:7">
      <c r="G144">
        <v>135</v>
      </c>
    </row>
    <row r="147" spans="2:7">
      <c r="B147" t="s">
        <v>127</v>
      </c>
    </row>
    <row r="148" spans="2:7">
      <c r="B148" t="s">
        <v>128</v>
      </c>
      <c r="C148">
        <v>1</v>
      </c>
      <c r="D148">
        <v>103.925</v>
      </c>
      <c r="G148">
        <f>D148*C148</f>
        <v>103.925</v>
      </c>
    </row>
    <row r="149" spans="2:7">
      <c r="G149">
        <f>G148*10%</f>
        <v>10.3925</v>
      </c>
    </row>
    <row r="150" spans="2:7">
      <c r="G150">
        <f>SUM(G148:G149)</f>
        <v>114.3175</v>
      </c>
    </row>
    <row r="151" spans="2:7">
      <c r="G151">
        <v>115</v>
      </c>
    </row>
    <row r="153" spans="2:7">
      <c r="B153" t="s">
        <v>141</v>
      </c>
    </row>
    <row r="154" spans="2:7">
      <c r="B154" t="s">
        <v>140</v>
      </c>
      <c r="C154">
        <v>1</v>
      </c>
      <c r="D154">
        <v>69.527000000000001</v>
      </c>
      <c r="G154">
        <f>D154*C154</f>
        <v>69.527000000000001</v>
      </c>
    </row>
    <row r="155" spans="2:7">
      <c r="G155">
        <f>G154*10%</f>
        <v>6.9527000000000001</v>
      </c>
    </row>
    <row r="156" spans="2:7">
      <c r="G156">
        <f>SUM(G154:G155)</f>
        <v>76.479700000000008</v>
      </c>
    </row>
    <row r="157" spans="2:7">
      <c r="G157">
        <v>76</v>
      </c>
    </row>
    <row r="160" spans="2:7">
      <c r="B160" t="s">
        <v>143</v>
      </c>
    </row>
    <row r="161" spans="2:7">
      <c r="B161" t="s">
        <v>150</v>
      </c>
    </row>
    <row r="162" spans="2:7">
      <c r="B162" t="s">
        <v>151</v>
      </c>
      <c r="C162">
        <v>1</v>
      </c>
      <c r="D162">
        <v>5.085</v>
      </c>
      <c r="F162">
        <v>3.7</v>
      </c>
      <c r="G162">
        <f>F162*D162*C162</f>
        <v>18.814500000000002</v>
      </c>
    </row>
    <row r="163" spans="2:7">
      <c r="B163" t="s">
        <v>152</v>
      </c>
      <c r="C163">
        <v>-1</v>
      </c>
      <c r="D163">
        <v>1.48</v>
      </c>
      <c r="F163">
        <v>2.4</v>
      </c>
      <c r="G163">
        <f>F163*D163*C163</f>
        <v>-3.552</v>
      </c>
    </row>
    <row r="164" spans="2:7">
      <c r="B164" t="s">
        <v>153</v>
      </c>
      <c r="C164">
        <v>2</v>
      </c>
      <c r="D164">
        <v>0.875</v>
      </c>
      <c r="F164">
        <v>2.25</v>
      </c>
      <c r="G164">
        <f t="shared" ref="G164:G165" si="4">F164*D164*C164</f>
        <v>3.9375</v>
      </c>
    </row>
    <row r="165" spans="2:7">
      <c r="C165">
        <v>1</v>
      </c>
      <c r="D165">
        <v>1.585</v>
      </c>
      <c r="F165">
        <v>2.25</v>
      </c>
      <c r="G165">
        <f t="shared" si="4"/>
        <v>3.5662500000000001</v>
      </c>
    </row>
    <row r="170" spans="2:7">
      <c r="G170">
        <f>SUM(G162:G169)</f>
        <v>22.766250000000003</v>
      </c>
    </row>
    <row r="171" spans="2:7">
      <c r="G171">
        <f>G170*10%</f>
        <v>2.2766250000000006</v>
      </c>
    </row>
    <row r="172" spans="2:7">
      <c r="G172">
        <f>SUM(G170:G171)</f>
        <v>25.042875000000002</v>
      </c>
    </row>
    <row r="173" spans="2:7">
      <c r="G173">
        <v>25</v>
      </c>
    </row>
    <row r="175" spans="2:7">
      <c r="B175" s="116" t="s">
        <v>156</v>
      </c>
    </row>
    <row r="176" spans="2:7">
      <c r="B176" t="s">
        <v>106</v>
      </c>
      <c r="C176">
        <v>1</v>
      </c>
      <c r="D176">
        <v>5.78</v>
      </c>
      <c r="G176">
        <f>D176*C176</f>
        <v>5.78</v>
      </c>
    </row>
    <row r="177" spans="2:7">
      <c r="B177" t="s">
        <v>108</v>
      </c>
      <c r="C177">
        <v>1</v>
      </c>
      <c r="D177">
        <v>30.38</v>
      </c>
      <c r="G177">
        <f>D177*C177</f>
        <v>30.38</v>
      </c>
    </row>
    <row r="178" spans="2:7">
      <c r="B178" s="116" t="s">
        <v>122</v>
      </c>
      <c r="C178">
        <v>1</v>
      </c>
      <c r="D178">
        <v>103.925</v>
      </c>
      <c r="G178">
        <f>D178*C178</f>
        <v>103.925</v>
      </c>
    </row>
    <row r="179" spans="2:7">
      <c r="B179" t="s">
        <v>129</v>
      </c>
      <c r="C179">
        <v>-1</v>
      </c>
      <c r="D179">
        <v>69.527000000000001</v>
      </c>
      <c r="G179">
        <f>D179*C179</f>
        <v>-69.527000000000001</v>
      </c>
    </row>
    <row r="180" spans="2:7">
      <c r="B180" t="s">
        <v>138</v>
      </c>
      <c r="C180">
        <v>1</v>
      </c>
      <c r="D180">
        <v>58.265000000000001</v>
      </c>
      <c r="F180">
        <v>1.5</v>
      </c>
      <c r="G180">
        <f>F180*D180*C180</f>
        <v>87.397500000000008</v>
      </c>
    </row>
    <row r="181" spans="2:7">
      <c r="C181">
        <v>1</v>
      </c>
      <c r="D181">
        <v>1.3149999999999999</v>
      </c>
      <c r="G181">
        <f>D181*C181</f>
        <v>1.3149999999999999</v>
      </c>
    </row>
    <row r="183" spans="2:7">
      <c r="G183">
        <f>SUM(G176:G182)</f>
        <v>159.27049999999997</v>
      </c>
    </row>
    <row r="184" spans="2:7">
      <c r="G184">
        <f>G183*10%</f>
        <v>15.927049999999998</v>
      </c>
    </row>
    <row r="185" spans="2:7">
      <c r="G185">
        <f>SUM(G183:G184)</f>
        <v>175.19754999999998</v>
      </c>
    </row>
    <row r="186" spans="2:7">
      <c r="G186">
        <v>175</v>
      </c>
    </row>
    <row r="188" spans="2:7">
      <c r="B188" s="116" t="s">
        <v>127</v>
      </c>
    </row>
    <row r="189" spans="2:7">
      <c r="B189" t="s">
        <v>128</v>
      </c>
      <c r="C189">
        <v>1</v>
      </c>
      <c r="D189">
        <v>103.925</v>
      </c>
      <c r="G189">
        <f>D189*C189</f>
        <v>103.925</v>
      </c>
    </row>
    <row r="190" spans="2:7">
      <c r="G190">
        <f>G189*10%</f>
        <v>10.3925</v>
      </c>
    </row>
    <row r="191" spans="2:7">
      <c r="G191">
        <f>SUM(G189:G190)</f>
        <v>114.3175</v>
      </c>
    </row>
    <row r="192" spans="2:7">
      <c r="G192">
        <v>115</v>
      </c>
    </row>
    <row r="195" spans="2:7">
      <c r="B195" s="116" t="s">
        <v>144</v>
      </c>
      <c r="C195">
        <v>1</v>
      </c>
      <c r="D195">
        <v>0.71</v>
      </c>
      <c r="F195">
        <v>3.2</v>
      </c>
      <c r="G195">
        <f>F195*D195*C195</f>
        <v>2.2719999999999998</v>
      </c>
    </row>
    <row r="196" spans="2:7">
      <c r="C196">
        <v>1</v>
      </c>
      <c r="D196">
        <v>0.72499999999999998</v>
      </c>
      <c r="F196">
        <v>3.7</v>
      </c>
      <c r="G196">
        <f>F196*D196*C196</f>
        <v>2.6825000000000001</v>
      </c>
    </row>
    <row r="198" spans="2:7">
      <c r="G198">
        <f>SUM(G195:G197)</f>
        <v>4.9544999999999995</v>
      </c>
    </row>
    <row r="199" spans="2:7">
      <c r="G199">
        <f>G198*10%</f>
        <v>0.49544999999999995</v>
      </c>
    </row>
    <row r="200" spans="2:7">
      <c r="G200">
        <f>SUM(G198:G199)</f>
        <v>5.4499499999999994</v>
      </c>
    </row>
    <row r="201" spans="2:7">
      <c r="G201">
        <v>6</v>
      </c>
    </row>
    <row r="203" spans="2:7">
      <c r="B203" s="116" t="s">
        <v>157</v>
      </c>
    </row>
    <row r="204" spans="2:7">
      <c r="B204" t="s">
        <v>158</v>
      </c>
      <c r="C204">
        <v>2</v>
      </c>
      <c r="D204">
        <v>2.1</v>
      </c>
      <c r="G204">
        <f>D204*C204</f>
        <v>4.2</v>
      </c>
    </row>
    <row r="205" spans="2:7">
      <c r="C205">
        <v>1</v>
      </c>
      <c r="D205">
        <v>0.95</v>
      </c>
      <c r="G205">
        <f>D205*C205</f>
        <v>0.95</v>
      </c>
    </row>
    <row r="207" spans="2:7">
      <c r="G207">
        <f>SUM(G204:G206)</f>
        <v>5.15</v>
      </c>
    </row>
    <row r="208" spans="2:7">
      <c r="G208">
        <f>G207*10%</f>
        <v>0.51500000000000001</v>
      </c>
    </row>
    <row r="209" spans="2:7">
      <c r="G209">
        <f>SUM(G207:G208)</f>
        <v>5.665</v>
      </c>
    </row>
    <row r="210" spans="2:7">
      <c r="G210">
        <v>6</v>
      </c>
    </row>
    <row r="212" spans="2:7">
      <c r="B212" s="116" t="s">
        <v>159</v>
      </c>
    </row>
    <row r="213" spans="2:7">
      <c r="B213" t="s">
        <v>160</v>
      </c>
      <c r="C213">
        <v>1</v>
      </c>
      <c r="D213" t="s">
        <v>162</v>
      </c>
    </row>
    <row r="218" spans="2:7">
      <c r="B218" t="s">
        <v>163</v>
      </c>
    </row>
    <row r="219" spans="2:7">
      <c r="B219" t="s">
        <v>164</v>
      </c>
      <c r="C219">
        <v>1</v>
      </c>
      <c r="D219">
        <v>4.38</v>
      </c>
      <c r="G219">
        <f>D219*C219</f>
        <v>4.38</v>
      </c>
    </row>
    <row r="220" spans="2:7">
      <c r="C220">
        <v>1</v>
      </c>
      <c r="D220">
        <v>8.3550000000000004</v>
      </c>
      <c r="G220">
        <f t="shared" ref="G220:G222" si="5">D220*C220</f>
        <v>8.3550000000000004</v>
      </c>
    </row>
    <row r="221" spans="2:7">
      <c r="C221">
        <v>1</v>
      </c>
      <c r="D221">
        <v>1.73</v>
      </c>
      <c r="G221">
        <f t="shared" si="5"/>
        <v>1.73</v>
      </c>
    </row>
    <row r="222" spans="2:7">
      <c r="C222">
        <v>1</v>
      </c>
      <c r="D222">
        <v>2.8</v>
      </c>
      <c r="G222">
        <f t="shared" si="5"/>
        <v>2.8</v>
      </c>
    </row>
    <row r="224" spans="2:7">
      <c r="G224">
        <f>SUM(G219:G223)</f>
        <v>17.265000000000001</v>
      </c>
    </row>
    <row r="225" spans="2:7">
      <c r="G225">
        <f>G224*10%</f>
        <v>1.7265000000000001</v>
      </c>
    </row>
    <row r="226" spans="2:7">
      <c r="G226">
        <f>SUM(G224:G225)</f>
        <v>18.991500000000002</v>
      </c>
    </row>
    <row r="227" spans="2:7">
      <c r="G227">
        <v>20</v>
      </c>
    </row>
    <row r="229" spans="2:7">
      <c r="B229" s="116" t="s">
        <v>172</v>
      </c>
    </row>
    <row r="230" spans="2:7">
      <c r="B230" t="s">
        <v>173</v>
      </c>
      <c r="C230">
        <v>1</v>
      </c>
      <c r="D230">
        <v>3.46</v>
      </c>
      <c r="F230">
        <v>1.2</v>
      </c>
      <c r="G230">
        <f>F230*D230*C230</f>
        <v>4.1520000000000001</v>
      </c>
    </row>
    <row r="231" spans="2:7">
      <c r="C231">
        <v>1</v>
      </c>
      <c r="D231">
        <v>3.875</v>
      </c>
      <c r="F231">
        <v>1.2</v>
      </c>
      <c r="G231">
        <f t="shared" ref="G231:G234" si="6">F231*D231*C231</f>
        <v>4.6499999999999995</v>
      </c>
    </row>
    <row r="232" spans="2:7">
      <c r="C232">
        <v>1</v>
      </c>
      <c r="D232">
        <v>1.86</v>
      </c>
      <c r="F232">
        <v>1.2</v>
      </c>
      <c r="G232">
        <f t="shared" si="6"/>
        <v>2.2320000000000002</v>
      </c>
    </row>
    <row r="233" spans="2:7">
      <c r="C233">
        <v>1</v>
      </c>
      <c r="D233">
        <v>1.675</v>
      </c>
      <c r="F233">
        <v>1.2</v>
      </c>
      <c r="G233">
        <f t="shared" si="6"/>
        <v>2.0099999999999998</v>
      </c>
    </row>
    <row r="234" spans="2:7">
      <c r="C234">
        <v>1</v>
      </c>
      <c r="D234">
        <v>1.75</v>
      </c>
      <c r="F234">
        <v>1.2</v>
      </c>
      <c r="G234">
        <f t="shared" si="6"/>
        <v>2.1</v>
      </c>
    </row>
    <row r="236" spans="2:7">
      <c r="G236">
        <f>SUM(G230:G235)</f>
        <v>15.143999999999998</v>
      </c>
    </row>
    <row r="237" spans="2:7">
      <c r="G237">
        <f>G236*10%</f>
        <v>1.5144</v>
      </c>
    </row>
    <row r="238" spans="2:7">
      <c r="G238">
        <f>SUM(G236:G237)</f>
        <v>16.658399999999997</v>
      </c>
    </row>
    <row r="239" spans="2:7">
      <c r="G239">
        <v>17</v>
      </c>
    </row>
    <row r="243" spans="2:7">
      <c r="B243" t="s">
        <v>181</v>
      </c>
    </row>
    <row r="244" spans="2:7">
      <c r="C244">
        <v>1</v>
      </c>
      <c r="D244">
        <v>0.6</v>
      </c>
      <c r="F244">
        <v>1.34</v>
      </c>
      <c r="G244">
        <f>D244*C244*F244</f>
        <v>0.80400000000000005</v>
      </c>
    </row>
    <row r="245" spans="2:7">
      <c r="B245" t="s">
        <v>115</v>
      </c>
      <c r="C245">
        <v>1</v>
      </c>
      <c r="D245">
        <v>6.335</v>
      </c>
      <c r="F245">
        <v>1.34</v>
      </c>
      <c r="G245">
        <f t="shared" ref="G245:G248" si="7">D245*C245*F245</f>
        <v>8.488900000000001</v>
      </c>
    </row>
    <row r="246" spans="2:7">
      <c r="C246">
        <v>1</v>
      </c>
      <c r="D246">
        <v>4.165</v>
      </c>
      <c r="F246">
        <v>1.34</v>
      </c>
      <c r="G246">
        <f t="shared" si="7"/>
        <v>5.5811000000000002</v>
      </c>
    </row>
    <row r="247" spans="2:7">
      <c r="C247">
        <v>1</v>
      </c>
      <c r="D247">
        <v>4.875</v>
      </c>
      <c r="F247">
        <v>1.34</v>
      </c>
      <c r="G247">
        <f t="shared" si="7"/>
        <v>6.5325000000000006</v>
      </c>
    </row>
    <row r="248" spans="2:7">
      <c r="C248">
        <v>1</v>
      </c>
      <c r="D248">
        <v>12.75</v>
      </c>
      <c r="F248">
        <v>1.34</v>
      </c>
      <c r="G248">
        <f t="shared" si="7"/>
        <v>17.085000000000001</v>
      </c>
    </row>
    <row r="254" spans="2:7">
      <c r="G254">
        <f>SUM(G244:G253)</f>
        <v>38.491500000000002</v>
      </c>
    </row>
    <row r="255" spans="2:7">
      <c r="G255">
        <f>G254*10%</f>
        <v>3.8491500000000003</v>
      </c>
    </row>
    <row r="256" spans="2:7">
      <c r="G256">
        <f>SUM(G254:G255)</f>
        <v>42.340650000000004</v>
      </c>
    </row>
    <row r="257" spans="2:7">
      <c r="G257">
        <v>43</v>
      </c>
    </row>
    <row r="271" spans="2:7">
      <c r="B271" s="116" t="s">
        <v>178</v>
      </c>
    </row>
    <row r="274" spans="2:7">
      <c r="B274" t="s">
        <v>174</v>
      </c>
      <c r="C274">
        <v>1</v>
      </c>
      <c r="D274">
        <v>3</v>
      </c>
      <c r="F274">
        <v>1.36</v>
      </c>
      <c r="G274">
        <f>F274*D274*C274</f>
        <v>4.08</v>
      </c>
    </row>
    <row r="275" spans="2:7">
      <c r="G275">
        <f>G274*10%</f>
        <v>0.40800000000000003</v>
      </c>
    </row>
    <row r="276" spans="2:7">
      <c r="G276">
        <f>SUM(G274:G275)</f>
        <v>4.4880000000000004</v>
      </c>
    </row>
    <row r="277" spans="2:7">
      <c r="G277">
        <v>5</v>
      </c>
    </row>
    <row r="279" spans="2:7">
      <c r="B279" t="s">
        <v>177</v>
      </c>
      <c r="C279">
        <v>1</v>
      </c>
      <c r="D279">
        <v>1.03</v>
      </c>
      <c r="F279">
        <v>2.7</v>
      </c>
      <c r="G279">
        <f>F279*D279*C279</f>
        <v>2.7810000000000001</v>
      </c>
    </row>
    <row r="280" spans="2:7">
      <c r="G280">
        <f>G279*10%</f>
        <v>0.27810000000000001</v>
      </c>
    </row>
    <row r="281" spans="2:7">
      <c r="G281">
        <f>SUM(G279:G280)</f>
        <v>3.0590999999999999</v>
      </c>
    </row>
    <row r="282" spans="2:7">
      <c r="G282">
        <v>3</v>
      </c>
    </row>
    <row r="285" spans="2:7">
      <c r="B285" t="s">
        <v>180</v>
      </c>
    </row>
    <row r="286" spans="2:7">
      <c r="C286">
        <v>1</v>
      </c>
      <c r="D286">
        <v>5.82</v>
      </c>
      <c r="F286">
        <v>0.72499999999999998</v>
      </c>
      <c r="G286">
        <f>F286*D286*C286</f>
        <v>4.2195</v>
      </c>
    </row>
    <row r="289" spans="2:7">
      <c r="G289">
        <f>SUM(G286:G288)</f>
        <v>4.2195</v>
      </c>
    </row>
    <row r="290" spans="2:7">
      <c r="G290">
        <f>G289*10%</f>
        <v>0.42195000000000005</v>
      </c>
    </row>
    <row r="291" spans="2:7">
      <c r="G291">
        <f>SUM(G289:G290)</f>
        <v>4.6414499999999999</v>
      </c>
    </row>
    <row r="292" spans="2:7">
      <c r="G292">
        <v>5</v>
      </c>
    </row>
    <row r="302" spans="2:7">
      <c r="B302" t="s">
        <v>161</v>
      </c>
    </row>
    <row r="303" spans="2:7">
      <c r="B303" t="s">
        <v>106</v>
      </c>
      <c r="C303">
        <v>1</v>
      </c>
      <c r="D303">
        <v>3.21</v>
      </c>
      <c r="F303">
        <v>3.7</v>
      </c>
      <c r="G303">
        <f>F303*D303*C303</f>
        <v>11.877000000000001</v>
      </c>
    </row>
    <row r="304" spans="2:7">
      <c r="C304">
        <v>1</v>
      </c>
      <c r="D304">
        <v>2.6349999999999998</v>
      </c>
      <c r="F304">
        <v>3.7</v>
      </c>
      <c r="G304">
        <f t="shared" ref="G304:G316" si="8">F304*D304*C304</f>
        <v>9.7494999999999994</v>
      </c>
    </row>
    <row r="305" spans="3:7">
      <c r="C305">
        <v>1</v>
      </c>
      <c r="D305">
        <v>4.42</v>
      </c>
      <c r="F305">
        <v>3.7</v>
      </c>
      <c r="G305">
        <f t="shared" si="8"/>
        <v>16.353999999999999</v>
      </c>
    </row>
    <row r="306" spans="3:7">
      <c r="C306">
        <v>1</v>
      </c>
      <c r="D306">
        <v>1</v>
      </c>
      <c r="F306">
        <v>3.7</v>
      </c>
      <c r="G306">
        <f t="shared" si="8"/>
        <v>3.7</v>
      </c>
    </row>
    <row r="307" spans="3:7">
      <c r="C307">
        <v>1</v>
      </c>
      <c r="D307">
        <v>8.8800000000000008</v>
      </c>
      <c r="F307">
        <v>3.7</v>
      </c>
      <c r="G307">
        <f t="shared" si="8"/>
        <v>32.856000000000002</v>
      </c>
    </row>
    <row r="308" spans="3:7">
      <c r="C308">
        <v>1</v>
      </c>
      <c r="D308">
        <v>0.48</v>
      </c>
      <c r="F308">
        <v>3.7</v>
      </c>
      <c r="G308">
        <f t="shared" si="8"/>
        <v>1.776</v>
      </c>
    </row>
    <row r="309" spans="3:7">
      <c r="C309">
        <v>2</v>
      </c>
      <c r="D309">
        <v>0.88500000000000001</v>
      </c>
      <c r="F309">
        <v>3.7</v>
      </c>
      <c r="G309">
        <f t="shared" si="8"/>
        <v>6.5490000000000004</v>
      </c>
    </row>
    <row r="310" spans="3:7">
      <c r="C310">
        <v>1</v>
      </c>
      <c r="D310">
        <v>0.72499999999999998</v>
      </c>
      <c r="F310">
        <v>3.7</v>
      </c>
      <c r="G310">
        <f t="shared" si="8"/>
        <v>2.6825000000000001</v>
      </c>
    </row>
    <row r="311" spans="3:7">
      <c r="C311">
        <v>1</v>
      </c>
      <c r="D311">
        <v>0.71</v>
      </c>
      <c r="F311">
        <v>3.7</v>
      </c>
      <c r="G311">
        <f t="shared" si="8"/>
        <v>2.6269999999999998</v>
      </c>
    </row>
    <row r="312" spans="3:7">
      <c r="C312">
        <v>1</v>
      </c>
      <c r="D312">
        <v>1.5649999999999999</v>
      </c>
      <c r="F312">
        <v>3.7</v>
      </c>
      <c r="G312">
        <f t="shared" si="8"/>
        <v>5.7904999999999998</v>
      </c>
    </row>
    <row r="313" spans="3:7">
      <c r="C313">
        <v>1</v>
      </c>
      <c r="D313">
        <v>5.0199999999999996</v>
      </c>
      <c r="F313">
        <v>3.7</v>
      </c>
      <c r="G313">
        <f t="shared" si="8"/>
        <v>18.573999999999998</v>
      </c>
    </row>
    <row r="314" spans="3:7">
      <c r="C314">
        <v>1</v>
      </c>
      <c r="D314">
        <v>1.115</v>
      </c>
      <c r="F314">
        <v>3.7</v>
      </c>
      <c r="G314">
        <f t="shared" si="8"/>
        <v>4.1254999999999997</v>
      </c>
    </row>
    <row r="315" spans="3:7">
      <c r="C315">
        <v>1</v>
      </c>
      <c r="D315">
        <v>1.1000000000000001</v>
      </c>
      <c r="F315">
        <v>3.7</v>
      </c>
      <c r="G315">
        <f t="shared" si="8"/>
        <v>4.07</v>
      </c>
    </row>
    <row r="316" spans="3:7">
      <c r="C316">
        <v>-1</v>
      </c>
      <c r="D316">
        <v>0.95</v>
      </c>
      <c r="F316">
        <v>2.1</v>
      </c>
      <c r="G316">
        <f t="shared" si="8"/>
        <v>-1.9949999999999999</v>
      </c>
    </row>
    <row r="320" spans="3:7">
      <c r="G320">
        <f>SUM(G303:G319)</f>
        <v>118.73599999999999</v>
      </c>
    </row>
    <row r="321" spans="2:7">
      <c r="G321">
        <f>G320*10%</f>
        <v>11.8736</v>
      </c>
    </row>
    <row r="322" spans="2:7">
      <c r="G322">
        <f>SUM(G320:G321)</f>
        <v>130.6096</v>
      </c>
    </row>
    <row r="323" spans="2:7">
      <c r="G323">
        <v>130</v>
      </c>
    </row>
    <row r="325" spans="2:7">
      <c r="B325" s="116" t="s">
        <v>166</v>
      </c>
      <c r="C325">
        <v>1</v>
      </c>
      <c r="D325">
        <v>39.83</v>
      </c>
      <c r="G325">
        <f>D325*C325</f>
        <v>39.83</v>
      </c>
    </row>
    <row r="326" spans="2:7">
      <c r="C326">
        <v>1</v>
      </c>
      <c r="D326">
        <v>43.033999999999999</v>
      </c>
      <c r="F326">
        <v>0.4</v>
      </c>
      <c r="G326">
        <f>F326*D326*C326</f>
        <v>17.2136</v>
      </c>
    </row>
    <row r="329" spans="2:7">
      <c r="G329">
        <f>SUM(G325:G328)</f>
        <v>57.043599999999998</v>
      </c>
    </row>
    <row r="330" spans="2:7">
      <c r="G330">
        <f>G329*10%</f>
        <v>5.7043600000000003</v>
      </c>
    </row>
    <row r="331" spans="2:7">
      <c r="G331">
        <f>SUM(G329:G330)</f>
        <v>62.747959999999999</v>
      </c>
    </row>
    <row r="332" spans="2:7">
      <c r="G332">
        <v>63</v>
      </c>
    </row>
    <row r="335" spans="2:7">
      <c r="B335" t="s">
        <v>167</v>
      </c>
    </row>
    <row r="336" spans="2:7">
      <c r="B336" s="116" t="s">
        <v>166</v>
      </c>
      <c r="C336">
        <v>1</v>
      </c>
      <c r="D336">
        <v>39.83</v>
      </c>
      <c r="G336">
        <f>D336*C336</f>
        <v>39.83</v>
      </c>
    </row>
    <row r="337" spans="2:7">
      <c r="G337">
        <f>G336*10%</f>
        <v>3.9830000000000001</v>
      </c>
    </row>
    <row r="338" spans="2:7">
      <c r="G338">
        <f>SUM(G336:G337)</f>
        <v>43.812999999999995</v>
      </c>
    </row>
    <row r="339" spans="2:7">
      <c r="G339">
        <v>43</v>
      </c>
    </row>
    <row r="345" spans="2:7">
      <c r="B345" t="s">
        <v>171</v>
      </c>
      <c r="C345">
        <v>1</v>
      </c>
      <c r="D345">
        <v>46.7</v>
      </c>
      <c r="F345">
        <v>4</v>
      </c>
      <c r="G345">
        <f>F345*D345*C345</f>
        <v>186.8</v>
      </c>
    </row>
    <row r="346" spans="2:7">
      <c r="G346">
        <f>G345*10%</f>
        <v>18.680000000000003</v>
      </c>
    </row>
    <row r="347" spans="2:7">
      <c r="G347">
        <f>SUM(G345:G346)</f>
        <v>205.48000000000002</v>
      </c>
    </row>
    <row r="348" spans="2:7">
      <c r="G348">
        <v>205</v>
      </c>
    </row>
    <row r="352" spans="2:7">
      <c r="B352" t="s">
        <v>183</v>
      </c>
    </row>
    <row r="353" spans="2:7">
      <c r="C353">
        <v>1</v>
      </c>
      <c r="D353">
        <v>3.46</v>
      </c>
      <c r="F353">
        <v>0.3</v>
      </c>
      <c r="G353">
        <f>F353*D353*C353</f>
        <v>1.038</v>
      </c>
    </row>
    <row r="354" spans="2:7">
      <c r="C354">
        <v>1</v>
      </c>
      <c r="D354">
        <v>3.875</v>
      </c>
      <c r="F354">
        <v>0.3</v>
      </c>
      <c r="G354">
        <f t="shared" ref="G354:G358" si="9">F354*D354*C354</f>
        <v>1.1624999999999999</v>
      </c>
    </row>
    <row r="355" spans="2:7">
      <c r="C355">
        <v>1</v>
      </c>
      <c r="D355">
        <v>1.86</v>
      </c>
      <c r="F355">
        <v>0.3</v>
      </c>
      <c r="G355">
        <f t="shared" si="9"/>
        <v>0.55800000000000005</v>
      </c>
    </row>
    <row r="356" spans="2:7">
      <c r="C356">
        <v>1</v>
      </c>
      <c r="D356">
        <v>1.675</v>
      </c>
      <c r="F356">
        <v>0.3</v>
      </c>
      <c r="G356">
        <f t="shared" si="9"/>
        <v>0.50249999999999995</v>
      </c>
    </row>
    <row r="357" spans="2:7">
      <c r="C357">
        <v>1</v>
      </c>
      <c r="D357">
        <v>1.75</v>
      </c>
      <c r="F357">
        <v>0.3</v>
      </c>
      <c r="G357">
        <f t="shared" si="9"/>
        <v>0.52500000000000002</v>
      </c>
    </row>
    <row r="358" spans="2:7">
      <c r="C358">
        <v>1</v>
      </c>
      <c r="D358">
        <v>0.92500000000000004</v>
      </c>
      <c r="F358">
        <v>0.3</v>
      </c>
      <c r="G358">
        <f t="shared" si="9"/>
        <v>0.27750000000000002</v>
      </c>
    </row>
    <row r="360" spans="2:7">
      <c r="G360">
        <f>SUM(G353:G359)</f>
        <v>4.0634999999999994</v>
      </c>
    </row>
    <row r="361" spans="2:7">
      <c r="G361">
        <f>G360*10%</f>
        <v>0.40634999999999999</v>
      </c>
    </row>
    <row r="362" spans="2:7">
      <c r="G362">
        <f>SUM(G360:G361)</f>
        <v>4.4698499999999992</v>
      </c>
    </row>
    <row r="363" spans="2:7">
      <c r="G363">
        <v>5</v>
      </c>
    </row>
    <row r="366" spans="2:7">
      <c r="B366" t="s">
        <v>186</v>
      </c>
    </row>
    <row r="367" spans="2:7">
      <c r="C367">
        <v>1</v>
      </c>
      <c r="D367">
        <v>3.46</v>
      </c>
      <c r="F367">
        <v>0.3</v>
      </c>
      <c r="G367">
        <f>F367*D367*C367</f>
        <v>1.038</v>
      </c>
    </row>
    <row r="368" spans="2:7">
      <c r="C368">
        <v>1</v>
      </c>
      <c r="D368">
        <v>3.875</v>
      </c>
      <c r="F368">
        <v>0.3</v>
      </c>
      <c r="G368">
        <f t="shared" ref="G368:G372" si="10">F368*D368*C368</f>
        <v>1.1624999999999999</v>
      </c>
    </row>
    <row r="369" spans="2:7">
      <c r="C369">
        <v>1</v>
      </c>
      <c r="D369">
        <v>1.86</v>
      </c>
      <c r="F369">
        <v>0.3</v>
      </c>
      <c r="G369">
        <f t="shared" si="10"/>
        <v>0.55800000000000005</v>
      </c>
    </row>
    <row r="370" spans="2:7">
      <c r="C370">
        <v>1</v>
      </c>
      <c r="D370">
        <v>1.675</v>
      </c>
      <c r="F370">
        <v>0.3</v>
      </c>
      <c r="G370">
        <f t="shared" si="10"/>
        <v>0.50249999999999995</v>
      </c>
    </row>
    <row r="371" spans="2:7">
      <c r="C371">
        <v>1</v>
      </c>
      <c r="D371">
        <v>1.75</v>
      </c>
      <c r="F371">
        <v>0.3</v>
      </c>
      <c r="G371">
        <f t="shared" si="10"/>
        <v>0.52500000000000002</v>
      </c>
    </row>
    <row r="372" spans="2:7">
      <c r="C372">
        <v>1</v>
      </c>
      <c r="D372">
        <v>0.92500000000000004</v>
      </c>
      <c r="F372">
        <v>0.3</v>
      </c>
      <c r="G372">
        <f t="shared" si="10"/>
        <v>0.27750000000000002</v>
      </c>
    </row>
    <row r="374" spans="2:7">
      <c r="G374">
        <f>SUM(G367:G373)</f>
        <v>4.0634999999999994</v>
      </c>
    </row>
    <row r="375" spans="2:7">
      <c r="G375">
        <f>G374*10%</f>
        <v>0.40634999999999999</v>
      </c>
    </row>
    <row r="376" spans="2:7">
      <c r="G376">
        <f>SUM(G374:G375)</f>
        <v>4.4698499999999992</v>
      </c>
    </row>
    <row r="377" spans="2:7">
      <c r="G377">
        <v>5</v>
      </c>
    </row>
    <row r="380" spans="2:7">
      <c r="B380" t="s">
        <v>187</v>
      </c>
    </row>
    <row r="381" spans="2:7">
      <c r="C381">
        <v>1</v>
      </c>
      <c r="D381">
        <v>3.46</v>
      </c>
      <c r="F381">
        <v>0.4</v>
      </c>
      <c r="G381">
        <f>F381*D381*C381</f>
        <v>1.3840000000000001</v>
      </c>
    </row>
    <row r="382" spans="2:7">
      <c r="C382">
        <v>1</v>
      </c>
      <c r="D382">
        <v>3.875</v>
      </c>
      <c r="F382">
        <v>0.4</v>
      </c>
      <c r="G382">
        <f t="shared" ref="G382:G386" si="11">F382*D382*C382</f>
        <v>1.55</v>
      </c>
    </row>
    <row r="383" spans="2:7">
      <c r="C383">
        <v>1</v>
      </c>
      <c r="D383">
        <v>1.86</v>
      </c>
      <c r="F383">
        <v>0.4</v>
      </c>
      <c r="G383">
        <f t="shared" si="11"/>
        <v>0.74400000000000011</v>
      </c>
    </row>
    <row r="384" spans="2:7">
      <c r="C384">
        <v>1</v>
      </c>
      <c r="D384">
        <v>1.675</v>
      </c>
      <c r="F384">
        <v>0.4</v>
      </c>
      <c r="G384">
        <f t="shared" si="11"/>
        <v>0.67</v>
      </c>
    </row>
    <row r="385" spans="2:7">
      <c r="C385">
        <v>1</v>
      </c>
      <c r="D385">
        <v>1.75</v>
      </c>
      <c r="F385">
        <v>0.4</v>
      </c>
      <c r="G385">
        <f t="shared" si="11"/>
        <v>0.70000000000000007</v>
      </c>
    </row>
    <row r="386" spans="2:7">
      <c r="C386">
        <v>1</v>
      </c>
      <c r="D386">
        <v>0.92500000000000004</v>
      </c>
      <c r="F386">
        <v>0.4</v>
      </c>
      <c r="G386">
        <f t="shared" si="11"/>
        <v>0.37000000000000005</v>
      </c>
    </row>
    <row r="388" spans="2:7">
      <c r="G388">
        <f>SUM(G381:G387)</f>
        <v>5.418000000000001</v>
      </c>
    </row>
    <row r="389" spans="2:7">
      <c r="G389">
        <f>G388*10%</f>
        <v>0.54180000000000017</v>
      </c>
    </row>
    <row r="390" spans="2:7">
      <c r="G390">
        <f>SUM(G388:G389)</f>
        <v>5.9598000000000013</v>
      </c>
    </row>
    <row r="391" spans="2:7">
      <c r="G391">
        <v>6</v>
      </c>
    </row>
    <row r="394" spans="2:7">
      <c r="B394" t="s">
        <v>203</v>
      </c>
    </row>
    <row r="395" spans="2:7">
      <c r="C395">
        <v>1</v>
      </c>
      <c r="D395">
        <v>3.78</v>
      </c>
      <c r="F395">
        <v>0.9</v>
      </c>
      <c r="G395">
        <f>F395*D395*C395</f>
        <v>3.4019999999999997</v>
      </c>
    </row>
    <row r="396" spans="2:7">
      <c r="C396">
        <v>1</v>
      </c>
      <c r="D396">
        <v>5.68</v>
      </c>
      <c r="F396">
        <v>0.9</v>
      </c>
      <c r="G396">
        <f t="shared" ref="G396:G397" si="12">F396*D396*C396</f>
        <v>5.1120000000000001</v>
      </c>
    </row>
    <row r="397" spans="2:7">
      <c r="C397">
        <v>1</v>
      </c>
      <c r="D397">
        <v>1.7</v>
      </c>
      <c r="F397">
        <v>0.9</v>
      </c>
      <c r="G397">
        <f t="shared" si="12"/>
        <v>1.53</v>
      </c>
    </row>
    <row r="399" spans="2:7">
      <c r="G399">
        <f>SUM(G395:G398)</f>
        <v>10.043999999999999</v>
      </c>
    </row>
    <row r="400" spans="2:7">
      <c r="G400">
        <f>G399*10%</f>
        <v>1.0044</v>
      </c>
    </row>
    <row r="401" spans="7:7">
      <c r="G401">
        <f>SUM(G399:G400)</f>
        <v>11.048399999999999</v>
      </c>
    </row>
    <row r="402" spans="7:7">
      <c r="G402">
        <v>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 of Cost</vt:lpstr>
      <vt:lpstr>BOQ</vt:lpstr>
      <vt:lpstr>M.B. </vt:lpstr>
      <vt:lpstr>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Trupti Dalvi</cp:lastModifiedBy>
  <cp:revision>843</cp:revision>
  <cp:lastPrinted>2019-12-26T06:43:47Z</cp:lastPrinted>
  <dcterms:created xsi:type="dcterms:W3CDTF">2017-11-13T07:26:25Z</dcterms:created>
  <dcterms:modified xsi:type="dcterms:W3CDTF">2024-06-28T13:02:58Z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