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FDT Acc\DESKTOP 106\TFS\AJ kitchen\RA 2\Seperate Abstract\Excel\"/>
    </mc:Choice>
  </mc:AlternateContent>
  <xr:revisionPtr revIDLastSave="0" documentId="13_ncr:1_{295E5E8D-5FA2-45D1-B02F-44B91B1949D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ummery " sheetId="4" r:id="rId1"/>
    <sheet name="Signage BOQ" sheetId="1" r:id="rId2"/>
    <sheet name="JMR 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4" l="1"/>
  <c r="H3" i="4" s="1"/>
  <c r="D3" i="4"/>
  <c r="D4" i="4" s="1"/>
  <c r="C3" i="4"/>
  <c r="C4" i="4" s="1"/>
  <c r="F3" i="4" l="1"/>
  <c r="G3" i="4" s="1"/>
  <c r="C5" i="4"/>
  <c r="C6" i="4" s="1"/>
  <c r="D5" i="4"/>
  <c r="D6" i="4" s="1"/>
  <c r="E4" i="4"/>
  <c r="J5" i="1"/>
  <c r="M5" i="1" s="1"/>
  <c r="N5" i="1" s="1"/>
  <c r="J4" i="1"/>
  <c r="M4" i="1" s="1"/>
  <c r="J3" i="1"/>
  <c r="M3" i="1" s="1"/>
  <c r="L5" i="1"/>
  <c r="H5" i="1"/>
  <c r="L4" i="1"/>
  <c r="K4" i="1"/>
  <c r="H4" i="1"/>
  <c r="L3" i="1"/>
  <c r="H3" i="1"/>
  <c r="H2" i="1" s="1"/>
  <c r="E5" i="4" l="1"/>
  <c r="E6" i="4" s="1"/>
  <c r="F4" i="4"/>
  <c r="G4" i="4"/>
  <c r="K5" i="1"/>
  <c r="N4" i="1"/>
  <c r="M2" i="1"/>
  <c r="N3" i="1"/>
  <c r="N2" i="1" s="1"/>
  <c r="K3" i="1"/>
  <c r="L2" i="1"/>
  <c r="G5" i="4" l="1"/>
  <c r="G6" i="4" s="1"/>
  <c r="F5" i="4"/>
  <c r="F6" i="4" s="1"/>
</calcChain>
</file>

<file path=xl/sharedStrings.xml><?xml version="1.0" encoding="utf-8"?>
<sst xmlns="http://schemas.openxmlformats.org/spreadsheetml/2006/main" count="61" uniqueCount="37">
  <si>
    <t>S.No</t>
  </si>
  <si>
    <t>AREA</t>
  </si>
  <si>
    <t>REFERENCE</t>
  </si>
  <si>
    <t>ITEM/ DESCRIPTION</t>
  </si>
  <si>
    <t>SIZE</t>
  </si>
  <si>
    <t>QTY.</t>
  </si>
  <si>
    <t xml:space="preserve">RATE </t>
  </si>
  <si>
    <t xml:space="preserve">AMOUNT </t>
  </si>
  <si>
    <t xml:space="preserve">RA-01 </t>
  </si>
  <si>
    <t xml:space="preserve">RA-02 </t>
  </si>
  <si>
    <t xml:space="preserve">Cumm </t>
  </si>
  <si>
    <t xml:space="preserve">Qty </t>
  </si>
  <si>
    <t>Main Signage</t>
  </si>
  <si>
    <r>
      <rPr>
        <b/>
        <sz val="10"/>
        <color rgb="FF000000"/>
        <rFont val="Calibri"/>
        <family val="2"/>
        <scheme val="minor"/>
      </rPr>
      <t xml:space="preserve">Box: </t>
    </r>
    <r>
      <rPr>
        <sz val="10"/>
        <color rgb="FF000000"/>
        <rFont val="Calibri"/>
        <family val="2"/>
        <scheme val="minor"/>
      </rPr>
      <t xml:space="preserve">25 MM Black Aluminium Box with front Vinyl print of background creative on ACP
</t>
    </r>
    <r>
      <rPr>
        <b/>
        <sz val="10"/>
        <color rgb="FF000000"/>
        <rFont val="Calibri"/>
        <family val="2"/>
        <scheme val="minor"/>
      </rPr>
      <t xml:space="preserve">Letters: </t>
    </r>
    <r>
      <rPr>
        <sz val="10"/>
        <color rgb="FF000000"/>
        <rFont val="Calibri"/>
        <family val="2"/>
        <scheme val="minor"/>
      </rPr>
      <t>50 MM depth Aluminium cut letters as Black PU coated and inside the letters Warm White LED modules</t>
    </r>
  </si>
  <si>
    <r>
      <rPr>
        <b/>
        <sz val="10"/>
        <color rgb="FF000000"/>
        <rFont val="Calibri"/>
        <family val="2"/>
        <scheme val="minor"/>
      </rPr>
      <t xml:space="preserve">Box Size: </t>
    </r>
    <r>
      <rPr>
        <sz val="10"/>
        <color rgb="FF000000"/>
        <rFont val="Calibri"/>
        <family val="2"/>
        <scheme val="minor"/>
      </rPr>
      <t xml:space="preserve">2200 mm (W) x 500 mm (H)
</t>
    </r>
    <r>
      <rPr>
        <b/>
        <sz val="10"/>
        <color rgb="FF000000"/>
        <rFont val="Calibri"/>
        <family val="2"/>
        <scheme val="minor"/>
      </rPr>
      <t>Letters Size:</t>
    </r>
    <r>
      <rPr>
        <sz val="10"/>
        <color rgb="FF000000"/>
        <rFont val="Calibri"/>
        <family val="2"/>
        <scheme val="minor"/>
      </rPr>
      <t xml:space="preserve"> 1110 mm (W) x 402 mm (H)</t>
    </r>
  </si>
  <si>
    <t>Inside Wall Signage 1</t>
  </si>
  <si>
    <t>50 MM depth Aluminium cut letters as Black PU coated and inside the letters Warm White LED modules</t>
  </si>
  <si>
    <t>1600 mm (W) x 576 mm (H)</t>
  </si>
  <si>
    <t>Inside Wall Signage 2</t>
  </si>
  <si>
    <t>930 mm (W) x 900 mm (H)</t>
  </si>
  <si>
    <t xml:space="preserve"> </t>
  </si>
  <si>
    <t>FLYING BITES_A 09</t>
  </si>
  <si>
    <t xml:space="preserve">AJ KITCHEN - Bill Summary </t>
  </si>
  <si>
    <t xml:space="preserve">S.N </t>
  </si>
  <si>
    <t xml:space="preserve">Item </t>
  </si>
  <si>
    <t xml:space="preserve">PO Value </t>
  </si>
  <si>
    <t xml:space="preserve">RA-01 Value </t>
  </si>
  <si>
    <t xml:space="preserve">RA-02 Value </t>
  </si>
  <si>
    <t xml:space="preserve">Cumulative </t>
  </si>
  <si>
    <t xml:space="preserve">Varition ( In Amt ) </t>
  </si>
  <si>
    <t>% Billing</t>
  </si>
  <si>
    <t xml:space="preserve">Po No. </t>
  </si>
  <si>
    <t xml:space="preserve">Signage </t>
  </si>
  <si>
    <t>Semolina/PO/23-24/000537</t>
  </si>
  <si>
    <t xml:space="preserve">SUB TOTAL </t>
  </si>
  <si>
    <t xml:space="preserve">GST -18% 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</si>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</sst>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mbria"/>
      <family val="1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3" fillId="0" borderId="0" xfId="1" applyFont="1"/>
    <xf numFmtId="0" fontId="4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7" fillId="5" borderId="1" xfId="2" applyFont="1" applyFill="1" applyBorder="1" applyAlignment="1">
      <alignment horizontal="center"/>
    </xf>
    <xf numFmtId="0" fontId="7" fillId="6" borderId="1" xfId="2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0" fillId="8" borderId="0" xfId="0" applyFill="1"/>
    <xf numFmtId="43" fontId="0" fillId="0" borderId="0" xfId="3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8" fillId="5" borderId="4" xfId="0" applyNumberFormat="1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840DE438-D03D-44EB-8A51-DBFA5FC1100D}"/>
    <cellStyle name="Normal 5 2" xfId="1" xr:uid="{57DA00CE-1D5F-462D-9DCA-44C8139135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93134</xdr:colOff>
      <xdr:row>2</xdr:row>
      <xdr:rowOff>155221</xdr:rowOff>
    </xdr:from>
    <xdr:to>
      <xdr:col>2</xdr:col>
      <xdr:colOff>2333625</xdr:colOff>
      <xdr:row>2</xdr:row>
      <xdr:rowOff>792666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F18911-B4D8-48CF-A112-E2706B2DC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4284" y="479071"/>
          <a:ext cx="2240491" cy="63744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96663</xdr:colOff>
      <xdr:row>3</xdr:row>
      <xdr:rowOff>256470</xdr:rowOff>
    </xdr:from>
    <xdr:to>
      <xdr:col>2</xdr:col>
      <xdr:colOff>1752600</xdr:colOff>
      <xdr:row>3</xdr:row>
      <xdr:rowOff>971289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D27169-4E51-4D3D-95F1-00A22CD18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7813" y="2047170"/>
          <a:ext cx="1655937" cy="714819"/>
        </a:xfrm>
        <a:prstGeom prst="rect">
          <a:avLst/>
        </a:prstGeom>
      </xdr:spPr>
    </xdr:pic>
    <xdr:clientData/>
  </xdr:twoCellAnchor>
  <xdr:twoCellAnchor editAs="oneCell">
    <xdr:from>
      <xdr:col>2</xdr:col>
      <xdr:colOff>77612</xdr:colOff>
      <xdr:row>4</xdr:row>
      <xdr:rowOff>70555</xdr:rowOff>
    </xdr:from>
    <xdr:to>
      <xdr:col>2</xdr:col>
      <xdr:colOff>1051377</xdr:colOff>
      <xdr:row>4</xdr:row>
      <xdr:rowOff>1047750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B39EF8-3EE5-43B2-9ED5-F44640847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8762" y="3375730"/>
          <a:ext cx="973765" cy="977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93134</xdr:colOff>
      <xdr:row>2</xdr:row>
      <xdr:rowOff>155222</xdr:rowOff>
    </xdr:from>
    <xdr:to>
      <xdr:col>2</xdr:col>
      <xdr:colOff>2861929</xdr:colOff>
      <xdr:row>2</xdr:row>
      <xdr:rowOff>942976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95468-9165-4564-9F57-1B23EE35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4284" y="517172"/>
          <a:ext cx="2768795" cy="78775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201438</xdr:colOff>
      <xdr:row>3</xdr:row>
      <xdr:rowOff>113595</xdr:rowOff>
    </xdr:from>
    <xdr:to>
      <xdr:col>2</xdr:col>
      <xdr:colOff>2124075</xdr:colOff>
      <xdr:row>3</xdr:row>
      <xdr:rowOff>943540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493D60-67E4-4444-87B9-17ED7D2A7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2588" y="1532820"/>
          <a:ext cx="1922637" cy="829945"/>
        </a:xfrm>
        <a:prstGeom prst="rect">
          <a:avLst/>
        </a:prstGeom>
      </xdr:spPr>
    </xdr:pic>
    <xdr:clientData/>
  </xdr:twoCellAnchor>
  <xdr:twoCellAnchor editAs="oneCell">
    <xdr:from>
      <xdr:col>2</xdr:col>
      <xdr:colOff>287162</xdr:colOff>
      <xdr:row>4</xdr:row>
      <xdr:rowOff>442031</xdr:rowOff>
    </xdr:from>
    <xdr:to>
      <xdr:col>2</xdr:col>
      <xdr:colOff>1228725</xdr:colOff>
      <xdr:row>4</xdr:row>
      <xdr:rowOff>1386911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686A75-4582-4C80-8C13-D6260BB25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8312" y="2889956"/>
          <a:ext cx="941563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3025-1A2B-4236-92A8-2C3BF94DB6DB}">
  <dimension ref="A1:I6"/>
  <sheetViews>
    <sheetView tabSelected="1" workbookViewId="0">
      <selection activeCell="I14" sqref="I14"/>
    </sheetView>
  </sheetViews>
  <sheetFormatPr defaultRowHeight="15" x14ac:dyDescent="0.25"/>
  <cols>
    <col min="1" max="1" width="4.7109375" customWidth="1"/>
    <col min="2" max="3" width="14.28515625" customWidth="1"/>
    <col min="4" max="4" width="15" customWidth="1"/>
    <col min="5" max="5" width="18.140625" customWidth="1"/>
    <col min="6" max="6" width="19.7109375" customWidth="1"/>
    <col min="7" max="7" width="17.7109375" customWidth="1"/>
    <col min="9" max="9" width="25.7109375" bestFit="1" customWidth="1"/>
  </cols>
  <sheetData>
    <row r="1" spans="1:9" x14ac:dyDescent="0.25">
      <c r="A1" s="16" t="s">
        <v>22</v>
      </c>
      <c r="B1" s="17"/>
      <c r="C1" s="17"/>
      <c r="D1" s="17"/>
      <c r="E1" s="17"/>
      <c r="F1" s="17"/>
      <c r="G1" s="17"/>
    </row>
    <row r="2" spans="1:9" x14ac:dyDescent="0.25">
      <c r="A2" s="18" t="s">
        <v>23</v>
      </c>
      <c r="B2" s="18" t="s">
        <v>24</v>
      </c>
      <c r="C2" s="18" t="s">
        <v>25</v>
      </c>
      <c r="D2" s="18" t="s">
        <v>26</v>
      </c>
      <c r="E2" s="19" t="s">
        <v>27</v>
      </c>
      <c r="F2" s="18" t="s">
        <v>28</v>
      </c>
      <c r="G2" s="18" t="s">
        <v>29</v>
      </c>
      <c r="H2" s="20" t="s">
        <v>30</v>
      </c>
      <c r="I2" s="20" t="s">
        <v>31</v>
      </c>
    </row>
    <row r="3" spans="1:9" x14ac:dyDescent="0.25">
      <c r="A3" s="23">
        <v>1</v>
      </c>
      <c r="B3" s="24" t="s">
        <v>32</v>
      </c>
      <c r="C3" s="25">
        <f>+'Signage BOQ'!M2</f>
        <v>63500</v>
      </c>
      <c r="D3" s="25">
        <f>+'Signage BOQ'!L2</f>
        <v>0</v>
      </c>
      <c r="E3" s="26">
        <f>+'Signage BOQ'!M2</f>
        <v>63500</v>
      </c>
      <c r="F3" s="25">
        <f t="shared" ref="F3" si="0">D3+E3</f>
        <v>63500</v>
      </c>
      <c r="G3" s="25">
        <f>C3-F3</f>
        <v>0</v>
      </c>
      <c r="H3" s="22">
        <f>+E3*100/C3</f>
        <v>100</v>
      </c>
      <c r="I3" s="21" t="s">
        <v>33</v>
      </c>
    </row>
    <row r="4" spans="1:9" x14ac:dyDescent="0.25">
      <c r="A4" s="27"/>
      <c r="B4" s="28" t="s">
        <v>34</v>
      </c>
      <c r="C4" s="29">
        <f>SUM(C3:C3)</f>
        <v>63500</v>
      </c>
      <c r="D4" s="29">
        <f>SUM(D3:D3)</f>
        <v>0</v>
      </c>
      <c r="E4" s="29">
        <f>SUM(E3:E3)</f>
        <v>63500</v>
      </c>
      <c r="F4" s="29">
        <f>SUM(F3:F3)</f>
        <v>63500</v>
      </c>
      <c r="G4" s="29">
        <f>SUM(G3:G3)</f>
        <v>0</v>
      </c>
    </row>
    <row r="5" spans="1:9" x14ac:dyDescent="0.25">
      <c r="A5" s="23"/>
      <c r="B5" s="24" t="s">
        <v>35</v>
      </c>
      <c r="C5" s="30">
        <f>C4*0.18</f>
        <v>11430</v>
      </c>
      <c r="D5" s="30">
        <f>D4*0.18</f>
        <v>0</v>
      </c>
      <c r="E5" s="26">
        <f t="shared" ref="E5:G5" si="1">E4*0.18</f>
        <v>11430</v>
      </c>
      <c r="F5" s="30">
        <f t="shared" si="1"/>
        <v>11430</v>
      </c>
      <c r="G5" s="30">
        <f t="shared" si="1"/>
        <v>0</v>
      </c>
    </row>
    <row r="6" spans="1:9" x14ac:dyDescent="0.25">
      <c r="A6" s="27"/>
      <c r="B6" s="28" t="s">
        <v>36</v>
      </c>
      <c r="C6" s="29">
        <f>C4+C5</f>
        <v>74930</v>
      </c>
      <c r="D6" s="29">
        <f>D4+D5</f>
        <v>0</v>
      </c>
      <c r="E6" s="31">
        <f t="shared" ref="E6:G6" si="2">E4+E5</f>
        <v>74930</v>
      </c>
      <c r="F6" s="29">
        <f t="shared" si="2"/>
        <v>74930</v>
      </c>
      <c r="G6" s="29">
        <f t="shared" si="2"/>
        <v>0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workbookViewId="0">
      <selection activeCell="C14" sqref="C14"/>
    </sheetView>
  </sheetViews>
  <sheetFormatPr defaultColWidth="8.7109375" defaultRowHeight="12.75" x14ac:dyDescent="0.2"/>
  <cols>
    <col min="1" max="1" width="8.7109375" style="11"/>
    <col min="2" max="2" width="15" style="5" customWidth="1"/>
    <col min="3" max="3" width="50.42578125" style="5" customWidth="1"/>
    <col min="4" max="4" width="35.7109375" style="12" customWidth="1"/>
    <col min="5" max="5" width="32.28515625" style="5" customWidth="1"/>
    <col min="6" max="6" width="8.7109375" style="11"/>
    <col min="7" max="7" width="10.7109375" style="11" customWidth="1"/>
    <col min="8" max="8" width="11" style="11" customWidth="1"/>
    <col min="9" max="16384" width="8.7109375" style="5"/>
  </cols>
  <sheetData>
    <row r="1" spans="1:14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8</v>
      </c>
      <c r="M1" s="4" t="s">
        <v>9</v>
      </c>
      <c r="N1" s="4" t="s">
        <v>10</v>
      </c>
    </row>
    <row r="2" spans="1:14" x14ac:dyDescent="0.2">
      <c r="A2" s="6"/>
      <c r="B2" s="6"/>
      <c r="C2" s="6"/>
      <c r="D2" s="6"/>
      <c r="E2" s="6"/>
      <c r="F2" s="7"/>
      <c r="G2" s="7"/>
      <c r="H2" s="7">
        <f>SUM(H3:H5)</f>
        <v>63500</v>
      </c>
      <c r="I2" s="6" t="s">
        <v>11</v>
      </c>
      <c r="J2" s="6" t="s">
        <v>11</v>
      </c>
      <c r="K2" s="6" t="s">
        <v>11</v>
      </c>
      <c r="L2" s="7">
        <f>SUM(L3:L5)</f>
        <v>0</v>
      </c>
      <c r="M2" s="7">
        <f t="shared" ref="M2:N2" si="0">SUM(M3:M5)</f>
        <v>63500</v>
      </c>
      <c r="N2" s="7">
        <f t="shared" si="0"/>
        <v>63500</v>
      </c>
    </row>
    <row r="3" spans="1:14" ht="115.5" customHeight="1" x14ac:dyDescent="0.2">
      <c r="A3" s="8">
        <v>1</v>
      </c>
      <c r="B3" s="9" t="s">
        <v>12</v>
      </c>
      <c r="C3" s="9"/>
      <c r="D3" s="10" t="s">
        <v>13</v>
      </c>
      <c r="E3" s="9" t="s">
        <v>14</v>
      </c>
      <c r="F3" s="9">
        <v>1</v>
      </c>
      <c r="G3" s="8">
        <v>26500</v>
      </c>
      <c r="H3" s="8">
        <f>F3*G3</f>
        <v>26500</v>
      </c>
      <c r="I3" s="8">
        <v>0</v>
      </c>
      <c r="J3" s="8">
        <f>+'JMR '!G3</f>
        <v>1</v>
      </c>
      <c r="K3" s="8">
        <f>I3+J3</f>
        <v>1</v>
      </c>
      <c r="L3" s="8">
        <f>G3*I3</f>
        <v>0</v>
      </c>
      <c r="M3" s="8">
        <f>G3*J3</f>
        <v>26500</v>
      </c>
      <c r="N3" s="8">
        <f>L3+M3</f>
        <v>26500</v>
      </c>
    </row>
    <row r="4" spans="1:14" ht="119.25" customHeight="1" x14ac:dyDescent="0.2">
      <c r="A4" s="8">
        <v>1</v>
      </c>
      <c r="B4" s="9" t="s">
        <v>15</v>
      </c>
      <c r="C4" s="9"/>
      <c r="D4" s="10" t="s">
        <v>16</v>
      </c>
      <c r="E4" s="9" t="s">
        <v>17</v>
      </c>
      <c r="F4" s="9">
        <v>1</v>
      </c>
      <c r="G4" s="8">
        <v>24500</v>
      </c>
      <c r="H4" s="8">
        <f t="shared" ref="H4:H5" si="1">F4*G4</f>
        <v>24500</v>
      </c>
      <c r="I4" s="8">
        <v>0</v>
      </c>
      <c r="J4" s="8">
        <f>+'JMR '!G4</f>
        <v>1</v>
      </c>
      <c r="K4" s="8">
        <f t="shared" ref="K4:K5" si="2">I4+J4</f>
        <v>1</v>
      </c>
      <c r="L4" s="8">
        <f t="shared" ref="L4:L5" si="3">G4*I4</f>
        <v>0</v>
      </c>
      <c r="M4" s="8">
        <f t="shared" ref="M4:M5" si="4">G4*J4</f>
        <v>24500</v>
      </c>
      <c r="N4" s="8">
        <f t="shared" ref="N4:N5" si="5">L4+M4</f>
        <v>24500</v>
      </c>
    </row>
    <row r="5" spans="1:14" ht="146.25" customHeight="1" x14ac:dyDescent="0.2">
      <c r="A5" s="8">
        <v>2</v>
      </c>
      <c r="B5" s="9" t="s">
        <v>18</v>
      </c>
      <c r="C5" s="9"/>
      <c r="D5" s="10" t="s">
        <v>16</v>
      </c>
      <c r="E5" s="9" t="s">
        <v>19</v>
      </c>
      <c r="F5" s="9">
        <v>1</v>
      </c>
      <c r="G5" s="8">
        <v>12500</v>
      </c>
      <c r="H5" s="8">
        <f t="shared" si="1"/>
        <v>12500</v>
      </c>
      <c r="I5" s="8">
        <v>0</v>
      </c>
      <c r="J5" s="8">
        <f>+'JMR '!G5</f>
        <v>1</v>
      </c>
      <c r="K5" s="8">
        <f t="shared" si="2"/>
        <v>1</v>
      </c>
      <c r="L5" s="8">
        <f t="shared" si="3"/>
        <v>0</v>
      </c>
      <c r="M5" s="8">
        <f t="shared" si="4"/>
        <v>12500</v>
      </c>
      <c r="N5" s="8">
        <f t="shared" si="5"/>
        <v>12500</v>
      </c>
    </row>
    <row r="7" spans="1:14" x14ac:dyDescent="0.2">
      <c r="D7" s="12" t="s">
        <v>20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ECE8-87E7-4D7E-9059-0132A19BB19A}">
  <dimension ref="A1:G7"/>
  <sheetViews>
    <sheetView workbookViewId="0">
      <selection activeCell="E13" sqref="E13"/>
    </sheetView>
  </sheetViews>
  <sheetFormatPr defaultColWidth="8.7109375" defaultRowHeight="12.75" x14ac:dyDescent="0.2"/>
  <cols>
    <col min="1" max="1" width="8.7109375" style="11"/>
    <col min="2" max="2" width="15" style="5" customWidth="1"/>
    <col min="3" max="3" width="50.42578125" style="5" customWidth="1"/>
    <col min="4" max="4" width="35.7109375" style="12" customWidth="1"/>
    <col min="5" max="5" width="32.28515625" style="5" customWidth="1"/>
    <col min="6" max="16384" width="8.7109375" style="5"/>
  </cols>
  <sheetData>
    <row r="1" spans="1:7" ht="14.2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13" t="s">
        <v>9</v>
      </c>
    </row>
    <row r="2" spans="1:7" ht="14.25" x14ac:dyDescent="0.2">
      <c r="A2" s="15" t="s">
        <v>21</v>
      </c>
      <c r="B2" s="15"/>
      <c r="C2" s="15"/>
      <c r="D2" s="15"/>
      <c r="E2" s="15"/>
      <c r="F2" s="15"/>
      <c r="G2" s="14" t="s">
        <v>11</v>
      </c>
    </row>
    <row r="3" spans="1:7" ht="83.25" customHeight="1" x14ac:dyDescent="0.2">
      <c r="A3" s="8">
        <v>1</v>
      </c>
      <c r="B3" s="9" t="s">
        <v>12</v>
      </c>
      <c r="C3" s="9"/>
      <c r="D3" s="10" t="s">
        <v>13</v>
      </c>
      <c r="E3" s="9" t="s">
        <v>14</v>
      </c>
      <c r="F3" s="9">
        <v>1</v>
      </c>
      <c r="G3" s="8">
        <v>1</v>
      </c>
    </row>
    <row r="4" spans="1:7" ht="81" customHeight="1" x14ac:dyDescent="0.2">
      <c r="A4" s="8">
        <v>1</v>
      </c>
      <c r="B4" s="9" t="s">
        <v>15</v>
      </c>
      <c r="C4" s="9"/>
      <c r="D4" s="10" t="s">
        <v>16</v>
      </c>
      <c r="E4" s="9" t="s">
        <v>17</v>
      </c>
      <c r="F4" s="9">
        <v>1</v>
      </c>
      <c r="G4" s="8">
        <v>1</v>
      </c>
    </row>
    <row r="5" spans="1:7" ht="117.75" customHeight="1" x14ac:dyDescent="0.2">
      <c r="A5" s="8">
        <v>2</v>
      </c>
      <c r="B5" s="9" t="s">
        <v>18</v>
      </c>
      <c r="C5" s="9"/>
      <c r="D5" s="10" t="s">
        <v>16</v>
      </c>
      <c r="E5" s="9" t="s">
        <v>19</v>
      </c>
      <c r="F5" s="9">
        <v>1</v>
      </c>
      <c r="G5" s="8">
        <v>1</v>
      </c>
    </row>
    <row r="7" spans="1:7" x14ac:dyDescent="0.2">
      <c r="D7" s="12" t="s">
        <v>20</v>
      </c>
    </row>
  </sheetData>
  <mergeCells count="1">
    <mergeCell ref="A2:F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BD8367-A6C6-4438-900E-A59AABD7F243}"/>
</file>

<file path=customXml/itemProps2.xml><?xml version="1.0" encoding="utf-8"?>
<ds:datastoreItem xmlns:ds="http://schemas.openxmlformats.org/officeDocument/2006/customXml" ds:itemID="{171F7D85-6595-442B-9098-CEE856A499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 </vt:lpstr>
      <vt:lpstr>Signage BOQ</vt:lpstr>
      <vt:lpstr>JMR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2024-05-09T07:05:12Z</dcterms:modified>
</cp:coreProperties>
</file>