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D:\Urmila Jadhav\OneDrive - Travel food Services\URMILA WORKING\Lucknow\AJ 1881\"/>
    </mc:Choice>
  </mc:AlternateContent>
  <bookViews>
    <workbookView xWindow="-120" yWindow="-120" windowWidth="29040" windowHeight="15840"/>
  </bookViews>
  <sheets>
    <sheet name="SUMMARY " sheetId="1" r:id="rId1"/>
    <sheet name="ELECTRICAL " sheetId="2" r:id="rId2"/>
    <sheet name="PLUMBING " sheetId="3" r:id="rId3"/>
    <sheet name="HVAC " sheetId="4" r:id="rId4"/>
    <sheet name="FIRE FIGHTING " sheetId="5" r:id="rId5"/>
    <sheet name="FIRE EQUIPMENT " sheetId="6" r:id="rId6"/>
    <sheet name="CCTV " sheetId="7" r:id="rId7"/>
    <sheet name="MUSIC &amp; PA SYATEM " sheetId="9" r:id="rId8"/>
  </sheets>
  <externalReferences>
    <externalReference r:id="rId9"/>
    <externalReference r:id="rId10"/>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9" i="2" l="1"/>
  <c r="H68" i="2"/>
  <c r="H217" i="4" l="1"/>
  <c r="J217" i="4"/>
  <c r="N217" i="4"/>
  <c r="N92" i="4"/>
  <c r="H92" i="4"/>
  <c r="J92" i="4"/>
  <c r="J43" i="4"/>
  <c r="G13" i="1" l="1"/>
  <c r="G12" i="1"/>
  <c r="G11" i="1"/>
  <c r="G10" i="1"/>
  <c r="G8" i="1"/>
  <c r="F342" i="2" l="1"/>
  <c r="C7" i="1" s="1"/>
  <c r="H339" i="2"/>
  <c r="H338" i="2"/>
  <c r="H337" i="2"/>
  <c r="F337" i="2"/>
  <c r="H336" i="2"/>
  <c r="H335" i="2"/>
  <c r="H334" i="2"/>
  <c r="H333" i="2"/>
  <c r="H332" i="2"/>
  <c r="H331" i="2"/>
  <c r="H330" i="2"/>
  <c r="F330" i="2"/>
  <c r="H329" i="2"/>
  <c r="H328" i="2"/>
  <c r="H327" i="2"/>
  <c r="F327" i="2"/>
  <c r="H326" i="2"/>
  <c r="H325" i="2"/>
  <c r="F325" i="2"/>
  <c r="H324" i="2"/>
  <c r="H323" i="2"/>
  <c r="F323" i="2"/>
  <c r="H322" i="2"/>
  <c r="H321" i="2"/>
  <c r="F321" i="2"/>
  <c r="H320" i="2"/>
  <c r="H319" i="2"/>
  <c r="F319" i="2"/>
  <c r="F340" i="2" s="1"/>
  <c r="H307" i="2"/>
  <c r="F307" i="2"/>
  <c r="H306" i="2"/>
  <c r="H305" i="2"/>
  <c r="H304" i="2"/>
  <c r="H303" i="2"/>
  <c r="F303" i="2"/>
  <c r="H302" i="2"/>
  <c r="H301" i="2"/>
  <c r="F301" i="2"/>
  <c r="H289" i="2"/>
  <c r="F289" i="2"/>
  <c r="H288" i="2"/>
  <c r="H287" i="2"/>
  <c r="F287" i="2"/>
  <c r="H286" i="2"/>
  <c r="F286" i="2"/>
  <c r="H285" i="2"/>
  <c r="F285" i="2"/>
  <c r="H284" i="2"/>
  <c r="H291" i="2" s="1"/>
  <c r="F284" i="2"/>
  <c r="H277" i="2"/>
  <c r="F277" i="2"/>
  <c r="H276" i="2"/>
  <c r="F276" i="2"/>
  <c r="H275" i="2"/>
  <c r="F275" i="2"/>
  <c r="H274" i="2"/>
  <c r="F274" i="2"/>
  <c r="H273" i="2"/>
  <c r="F273" i="2"/>
  <c r="H272" i="2"/>
  <c r="F272" i="2"/>
  <c r="H271" i="2"/>
  <c r="F271" i="2"/>
  <c r="H270" i="2"/>
  <c r="H279" i="2" s="1"/>
  <c r="F270" i="2"/>
  <c r="H269" i="2"/>
  <c r="F269" i="2"/>
  <c r="F268" i="2"/>
  <c r="F279" i="2" s="1"/>
  <c r="H262" i="2"/>
  <c r="F262" i="2"/>
  <c r="H257" i="2"/>
  <c r="F257" i="2"/>
  <c r="H256" i="2"/>
  <c r="H255" i="2"/>
  <c r="F255" i="2"/>
  <c r="H254" i="2"/>
  <c r="H253" i="2"/>
  <c r="H252" i="2"/>
  <c r="F252" i="2"/>
  <c r="H251" i="2"/>
  <c r="H250" i="2"/>
  <c r="F250" i="2"/>
  <c r="H221" i="2"/>
  <c r="F221" i="2"/>
  <c r="H215" i="2"/>
  <c r="F215" i="2"/>
  <c r="H214" i="2"/>
  <c r="F214" i="2"/>
  <c r="F211" i="2"/>
  <c r="F210" i="2"/>
  <c r="H209" i="2"/>
  <c r="C209" i="2"/>
  <c r="F209" i="2" s="1"/>
  <c r="H208" i="2"/>
  <c r="F208" i="2"/>
  <c r="H200" i="2"/>
  <c r="F200" i="2"/>
  <c r="H199" i="2"/>
  <c r="F199" i="2"/>
  <c r="H196" i="2"/>
  <c r="F196" i="2"/>
  <c r="H195" i="2"/>
  <c r="F195" i="2"/>
  <c r="H191" i="2"/>
  <c r="F191" i="2"/>
  <c r="H190" i="2"/>
  <c r="F190" i="2"/>
  <c r="H189" i="2"/>
  <c r="F189" i="2"/>
  <c r="H186" i="2"/>
  <c r="F186" i="2"/>
  <c r="H185" i="2"/>
  <c r="F185" i="2"/>
  <c r="F264" i="2" s="1"/>
  <c r="H129" i="2"/>
  <c r="F129" i="2"/>
  <c r="H126" i="2"/>
  <c r="F126" i="2"/>
  <c r="H121" i="2"/>
  <c r="F121" i="2"/>
  <c r="H120" i="2"/>
  <c r="F120" i="2"/>
  <c r="H100" i="2"/>
  <c r="F100" i="2"/>
  <c r="H98" i="2"/>
  <c r="H97" i="2"/>
  <c r="F97" i="2"/>
  <c r="H92" i="2"/>
  <c r="F92" i="2"/>
  <c r="H91" i="2"/>
  <c r="H139" i="2" s="1"/>
  <c r="F91" i="2"/>
  <c r="H74" i="2"/>
  <c r="F74" i="2"/>
  <c r="F68" i="2"/>
  <c r="H56" i="2"/>
  <c r="F56" i="2"/>
  <c r="F79" i="2" s="1"/>
  <c r="H49" i="2"/>
  <c r="H51" i="2" s="1"/>
  <c r="F49" i="2"/>
  <c r="F51" i="2" s="1"/>
  <c r="H40" i="2"/>
  <c r="F40" i="2"/>
  <c r="H27" i="2"/>
  <c r="F27" i="2"/>
  <c r="H26" i="2"/>
  <c r="F26" i="2"/>
  <c r="H12" i="2"/>
  <c r="H45" i="2" s="1"/>
  <c r="F12" i="2"/>
  <c r="H27" i="5"/>
  <c r="H26" i="5"/>
  <c r="H17" i="5"/>
  <c r="H14" i="5"/>
  <c r="H12" i="5"/>
  <c r="H9" i="5"/>
  <c r="J215" i="4"/>
  <c r="J180" i="4"/>
  <c r="J159" i="4"/>
  <c r="N195" i="4"/>
  <c r="N172" i="4"/>
  <c r="N143" i="4"/>
  <c r="N139" i="4"/>
  <c r="N58" i="4"/>
  <c r="M213" i="4"/>
  <c r="N213" i="4" s="1"/>
  <c r="M209" i="4"/>
  <c r="N209" i="4" s="1"/>
  <c r="M205" i="4"/>
  <c r="M195" i="4"/>
  <c r="M192" i="4"/>
  <c r="N192" i="4" s="1"/>
  <c r="M191" i="4"/>
  <c r="N191" i="4" s="1"/>
  <c r="M186" i="4"/>
  <c r="M172" i="4"/>
  <c r="M168" i="4"/>
  <c r="N168" i="4" s="1"/>
  <c r="M164" i="4"/>
  <c r="N164" i="4" s="1"/>
  <c r="M143" i="4"/>
  <c r="M139" i="4"/>
  <c r="M135" i="4"/>
  <c r="N135" i="4" s="1"/>
  <c r="M126" i="4"/>
  <c r="N126" i="4" s="1"/>
  <c r="M123" i="4"/>
  <c r="M122" i="4"/>
  <c r="M121" i="4"/>
  <c r="N121" i="4" s="1"/>
  <c r="M110" i="4"/>
  <c r="N110" i="4" s="1"/>
  <c r="N112" i="4" s="1"/>
  <c r="M82" i="4"/>
  <c r="M75" i="4"/>
  <c r="M73" i="4"/>
  <c r="N73" i="4" s="1"/>
  <c r="M68" i="4"/>
  <c r="N68" i="4" s="1"/>
  <c r="M63" i="4"/>
  <c r="M58" i="4"/>
  <c r="M53" i="4"/>
  <c r="N53" i="4" s="1"/>
  <c r="M48" i="4"/>
  <c r="N48" i="4" s="1"/>
  <c r="M43" i="4"/>
  <c r="L213" i="4"/>
  <c r="L209" i="4"/>
  <c r="L168" i="4"/>
  <c r="L164" i="4"/>
  <c r="L180" i="4" s="1"/>
  <c r="L126" i="4"/>
  <c r="L121" i="4"/>
  <c r="L110" i="4"/>
  <c r="L112" i="4" s="1"/>
  <c r="L73" i="4"/>
  <c r="L68" i="4"/>
  <c r="L53" i="4"/>
  <c r="L48" i="4"/>
  <c r="G213" i="4"/>
  <c r="G209" i="4"/>
  <c r="G205" i="4"/>
  <c r="L205" i="4" s="1"/>
  <c r="L215" i="4" s="1"/>
  <c r="G195" i="4"/>
  <c r="G192" i="4"/>
  <c r="G191" i="4"/>
  <c r="G186" i="4"/>
  <c r="N186" i="4" s="1"/>
  <c r="G172" i="4"/>
  <c r="L172" i="4" s="1"/>
  <c r="G168" i="4"/>
  <c r="G164" i="4"/>
  <c r="G150" i="4"/>
  <c r="G149" i="4"/>
  <c r="G143" i="4"/>
  <c r="L143" i="4" s="1"/>
  <c r="G139" i="4"/>
  <c r="L139" i="4" s="1"/>
  <c r="G135" i="4"/>
  <c r="L135" i="4" s="1"/>
  <c r="G131" i="4"/>
  <c r="G126" i="4"/>
  <c r="G123" i="4"/>
  <c r="L123" i="4" s="1"/>
  <c r="G122" i="4"/>
  <c r="L122" i="4" s="1"/>
  <c r="G121" i="4"/>
  <c r="G110" i="4"/>
  <c r="G82" i="4"/>
  <c r="L82" i="4" s="1"/>
  <c r="G75" i="4"/>
  <c r="N75" i="4" s="1"/>
  <c r="G74" i="4"/>
  <c r="G73" i="4"/>
  <c r="G68" i="4"/>
  <c r="G63" i="4"/>
  <c r="L63" i="4" s="1"/>
  <c r="G58" i="4"/>
  <c r="L58" i="4" s="1"/>
  <c r="G53" i="4"/>
  <c r="G48" i="4"/>
  <c r="G43" i="4"/>
  <c r="L43" i="4" s="1"/>
  <c r="H215" i="4"/>
  <c r="H180" i="4"/>
  <c r="H159" i="4"/>
  <c r="H112" i="4"/>
  <c r="K56" i="3"/>
  <c r="L56" i="3" s="1"/>
  <c r="H104" i="3"/>
  <c r="L84" i="3"/>
  <c r="K84" i="3"/>
  <c r="K82" i="3"/>
  <c r="L82" i="3" s="1"/>
  <c r="L89" i="3" s="1"/>
  <c r="L58" i="3"/>
  <c r="K58" i="3"/>
  <c r="K52" i="3"/>
  <c r="L52" i="3" s="1"/>
  <c r="L51" i="3"/>
  <c r="K51" i="3"/>
  <c r="K48" i="3"/>
  <c r="L48" i="3" s="1"/>
  <c r="K23" i="3"/>
  <c r="L23" i="3" s="1"/>
  <c r="K17" i="3"/>
  <c r="L17" i="3" s="1"/>
  <c r="K11" i="3"/>
  <c r="L11" i="3" s="1"/>
  <c r="K49" i="3"/>
  <c r="L49" i="3" s="1"/>
  <c r="L64" i="3" s="1"/>
  <c r="F64" i="3"/>
  <c r="F104" i="3" s="1"/>
  <c r="O67" i="3"/>
  <c r="J84" i="3"/>
  <c r="J82" i="3"/>
  <c r="J89" i="3" s="1"/>
  <c r="J104" i="3" s="1"/>
  <c r="J58" i="3"/>
  <c r="J64" i="3" s="1"/>
  <c r="J56" i="3"/>
  <c r="J52" i="3"/>
  <c r="J49" i="3"/>
  <c r="J48" i="3"/>
  <c r="J23" i="3"/>
  <c r="J44" i="3" s="1"/>
  <c r="J17" i="3"/>
  <c r="J11" i="3"/>
  <c r="H264" i="2" l="1"/>
  <c r="H340" i="2"/>
  <c r="H342" i="2" s="1"/>
  <c r="D7" i="1" s="1"/>
  <c r="F45" i="2"/>
  <c r="F313" i="2"/>
  <c r="F139" i="2"/>
  <c r="F291" i="2"/>
  <c r="H313" i="2"/>
  <c r="N215" i="4"/>
  <c r="L159" i="4"/>
  <c r="N180" i="4"/>
  <c r="N122" i="4"/>
  <c r="N159" i="4" s="1"/>
  <c r="N43" i="4"/>
  <c r="N82" i="4"/>
  <c r="N123" i="4"/>
  <c r="L75" i="4"/>
  <c r="L92" i="4" s="1"/>
  <c r="N63" i="4"/>
  <c r="N205" i="4"/>
  <c r="L104" i="3"/>
  <c r="L217" i="4" l="1"/>
  <c r="M30" i="7"/>
  <c r="G30" i="7"/>
  <c r="J30" i="7" s="1"/>
  <c r="M28" i="7"/>
  <c r="N28" i="7" s="1"/>
  <c r="G28" i="7"/>
  <c r="L28" i="7" s="1"/>
  <c r="M26" i="7"/>
  <c r="G26" i="7"/>
  <c r="J26" i="7" s="1"/>
  <c r="D26" i="7"/>
  <c r="M24" i="7"/>
  <c r="G24" i="7"/>
  <c r="J24" i="7" s="1"/>
  <c r="D24" i="7"/>
  <c r="K22" i="7"/>
  <c r="L22" i="7" s="1"/>
  <c r="G22" i="7"/>
  <c r="J22" i="7" s="1"/>
  <c r="K20" i="7"/>
  <c r="M20" i="7" s="1"/>
  <c r="G20" i="7"/>
  <c r="H20" i="7" s="1"/>
  <c r="K18" i="7"/>
  <c r="L18" i="7" s="1"/>
  <c r="J18" i="7"/>
  <c r="H18" i="7"/>
  <c r="G18" i="7"/>
  <c r="M16" i="7"/>
  <c r="L16" i="7"/>
  <c r="J16" i="7"/>
  <c r="G16" i="7"/>
  <c r="K14" i="7"/>
  <c r="M14" i="7" s="1"/>
  <c r="N14" i="7" s="1"/>
  <c r="G14" i="7"/>
  <c r="J14" i="7" s="1"/>
  <c r="M12" i="7"/>
  <c r="G12" i="7"/>
  <c r="L12" i="7" s="1"/>
  <c r="K10" i="7"/>
  <c r="M10" i="7" s="1"/>
  <c r="N10" i="7" s="1"/>
  <c r="G10" i="7"/>
  <c r="H10" i="7" s="1"/>
  <c r="K8" i="7"/>
  <c r="M8" i="7" s="1"/>
  <c r="N8" i="7" s="1"/>
  <c r="G8" i="7"/>
  <c r="J8" i="7" s="1"/>
  <c r="C11" i="1"/>
  <c r="C13" i="1"/>
  <c r="J44" i="5"/>
  <c r="J41" i="5"/>
  <c r="K40" i="5"/>
  <c r="L40" i="5" s="1"/>
  <c r="J40" i="5"/>
  <c r="F40" i="5"/>
  <c r="F39" i="5"/>
  <c r="L38" i="5"/>
  <c r="K38" i="5"/>
  <c r="J38" i="5"/>
  <c r="F38" i="5"/>
  <c r="I36" i="5"/>
  <c r="J36" i="5" s="1"/>
  <c r="F36" i="5"/>
  <c r="I31" i="5"/>
  <c r="K31" i="5" s="1"/>
  <c r="L31" i="5" s="1"/>
  <c r="F31" i="5"/>
  <c r="K27" i="5"/>
  <c r="L27" i="5" s="1"/>
  <c r="I27" i="5"/>
  <c r="J27" i="5" s="1"/>
  <c r="F27" i="5"/>
  <c r="I26" i="5"/>
  <c r="J26" i="5" s="1"/>
  <c r="F26" i="5"/>
  <c r="I23" i="5"/>
  <c r="K23" i="5" s="1"/>
  <c r="L23" i="5" s="1"/>
  <c r="F23" i="5"/>
  <c r="F21" i="5"/>
  <c r="F19" i="5"/>
  <c r="I17" i="5"/>
  <c r="J17" i="5" s="1"/>
  <c r="F17" i="5"/>
  <c r="F15" i="5"/>
  <c r="K14" i="5"/>
  <c r="L14" i="5" s="1"/>
  <c r="J14" i="5"/>
  <c r="F14" i="5"/>
  <c r="K13" i="5"/>
  <c r="L13" i="5" s="1"/>
  <c r="J13" i="5"/>
  <c r="F13" i="5"/>
  <c r="I12" i="5"/>
  <c r="J12" i="5" s="1"/>
  <c r="F12" i="5"/>
  <c r="F49" i="5" s="1"/>
  <c r="F50" i="5" s="1"/>
  <c r="C10" i="1" s="1"/>
  <c r="I11" i="5"/>
  <c r="K11" i="5" s="1"/>
  <c r="L11" i="5" s="1"/>
  <c r="F11" i="5"/>
  <c r="F10" i="5"/>
  <c r="K9" i="5"/>
  <c r="L9" i="5" s="1"/>
  <c r="I9" i="5"/>
  <c r="J9" i="5" s="1"/>
  <c r="F9" i="5"/>
  <c r="J12" i="7" l="1"/>
  <c r="J20" i="7"/>
  <c r="N20" i="7"/>
  <c r="N26" i="7"/>
  <c r="L30" i="7"/>
  <c r="N12" i="7"/>
  <c r="N32" i="7" s="1"/>
  <c r="M18" i="7"/>
  <c r="N18" i="7" s="1"/>
  <c r="N24" i="7"/>
  <c r="L10" i="7"/>
  <c r="L14" i="7"/>
  <c r="L8" i="7"/>
  <c r="H14" i="7"/>
  <c r="L24" i="7"/>
  <c r="L26" i="7"/>
  <c r="H8" i="7"/>
  <c r="J10" i="7"/>
  <c r="L20" i="7"/>
  <c r="H22" i="7"/>
  <c r="M22" i="7"/>
  <c r="N22" i="7" s="1"/>
  <c r="H24" i="7"/>
  <c r="H26" i="7"/>
  <c r="J28" i="7"/>
  <c r="H28" i="7"/>
  <c r="K12" i="5"/>
  <c r="L12" i="5" s="1"/>
  <c r="K17" i="5"/>
  <c r="L17" i="5" s="1"/>
  <c r="K26" i="5"/>
  <c r="L26" i="5" s="1"/>
  <c r="K36" i="5"/>
  <c r="L36" i="5" s="1"/>
  <c r="J11" i="5"/>
  <c r="J49" i="5" s="1"/>
  <c r="J23" i="5"/>
  <c r="J31" i="5"/>
  <c r="E9" i="1"/>
  <c r="D9" i="1"/>
  <c r="C9" i="1"/>
  <c r="L49" i="5" l="1"/>
  <c r="L50" i="5" s="1"/>
  <c r="L52" i="5" s="1"/>
  <c r="L54" i="5" s="1"/>
  <c r="J32" i="7"/>
  <c r="J50" i="5"/>
  <c r="J52" i="5" s="1"/>
  <c r="J54" i="5" s="1"/>
  <c r="E10" i="1"/>
  <c r="F9" i="1"/>
  <c r="G9" i="1" s="1"/>
  <c r="N34" i="7"/>
  <c r="N36" i="7" s="1"/>
  <c r="H32" i="7"/>
  <c r="C12" i="1" s="1"/>
  <c r="L32" i="7"/>
  <c r="E12" i="1" s="1"/>
  <c r="F12" i="1" s="1"/>
  <c r="F7" i="1"/>
  <c r="G7" i="1" s="1"/>
  <c r="E8" i="1"/>
  <c r="D8" i="1"/>
  <c r="C8" i="1"/>
  <c r="E15" i="1" l="1"/>
  <c r="E16" i="1" s="1"/>
  <c r="E17" i="1" s="1"/>
  <c r="C15" i="1"/>
  <c r="F8" i="1"/>
  <c r="C16" i="1" l="1"/>
  <c r="C17" i="1" s="1"/>
  <c r="H49" i="5"/>
  <c r="D10" i="1" s="1"/>
  <c r="F10" i="1" s="1"/>
  <c r="G15" i="1" l="1"/>
  <c r="F15" i="1"/>
  <c r="D15" i="1"/>
  <c r="D16" i="1" l="1"/>
  <c r="D17" i="1" s="1"/>
  <c r="G16" i="1"/>
  <c r="G17" i="1" s="1"/>
  <c r="F16" i="1"/>
  <c r="F17" i="1" s="1"/>
</calcChain>
</file>

<file path=xl/sharedStrings.xml><?xml version="1.0" encoding="utf-8"?>
<sst xmlns="http://schemas.openxmlformats.org/spreadsheetml/2006/main" count="1330" uniqueCount="687">
  <si>
    <t xml:space="preserve">SR NO </t>
  </si>
  <si>
    <t xml:space="preserve">DISCRIPTION </t>
  </si>
  <si>
    <t xml:space="preserve">PO VALUE </t>
  </si>
  <si>
    <t xml:space="preserve">PRESENT BILL  AMT </t>
  </si>
  <si>
    <t xml:space="preserve">CUMULATIVE AMT </t>
  </si>
  <si>
    <t xml:space="preserve">VARIANCE AMT </t>
  </si>
  <si>
    <t xml:space="preserve">ELECTRICAL </t>
  </si>
  <si>
    <t xml:space="preserve">PLUMBING </t>
  </si>
  <si>
    <t xml:space="preserve">HVAC </t>
  </si>
  <si>
    <t xml:space="preserve">FIRE FIGHTING </t>
  </si>
  <si>
    <t xml:space="preserve">FIRE EQUIPMENT </t>
  </si>
  <si>
    <t xml:space="preserve">CCTV SYSTEM </t>
  </si>
  <si>
    <t xml:space="preserve">MUSIC &amp; PA SYSTEM </t>
  </si>
  <si>
    <t>AJ KITCHEN -LUCKNOW-PHE BOQ</t>
  </si>
  <si>
    <t>Rev:</t>
  </si>
  <si>
    <t>R0</t>
  </si>
  <si>
    <t>Date:</t>
  </si>
  <si>
    <t>09.10.2023</t>
  </si>
  <si>
    <t>Previous Bill Amount(INR)</t>
  </si>
  <si>
    <t>Present Bill Amount (INR)</t>
  </si>
  <si>
    <t>Cumulative Amount (INR)</t>
  </si>
  <si>
    <t>Item No.</t>
  </si>
  <si>
    <t>Description</t>
  </si>
  <si>
    <t>Unit</t>
  </si>
  <si>
    <t>Qty</t>
  </si>
  <si>
    <t>Rate</t>
  </si>
  <si>
    <t>Amount</t>
  </si>
  <si>
    <t>Make</t>
  </si>
  <si>
    <t>A</t>
  </si>
  <si>
    <t>WATER SUPPLY  PIPING</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</si>
  <si>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</si>
  <si>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Astral / Ashirwad /supreme / Prince  or Approved Equivalent</t>
  </si>
  <si>
    <t>20 mm Dia</t>
  </si>
  <si>
    <t>R.mt</t>
  </si>
  <si>
    <t>25 mm Dia</t>
  </si>
  <si>
    <t>32mm Dia</t>
  </si>
  <si>
    <t xml:space="preserve">40mm Dia </t>
  </si>
  <si>
    <r>
      <t xml:space="preserve">Providing  &amp;  Fixing  of gun metal  heavy   </t>
    </r>
    <r>
      <rPr>
        <b/>
        <sz val="11"/>
        <color theme="1"/>
        <rFont val="Calibri"/>
        <family val="2"/>
        <scheme val="minor"/>
      </rPr>
      <t xml:space="preserve">Ball Valves-PN-16 </t>
    </r>
    <r>
      <rPr>
        <sz val="11"/>
        <color theme="1"/>
        <rFont val="Calibri"/>
        <family val="2"/>
        <scheme val="minor"/>
      </rPr>
      <t>(approved makes as covered in specification)</t>
    </r>
    <r>
      <rPr>
        <b/>
        <sz val="11"/>
        <color theme="1"/>
        <rFont val="Calibri"/>
        <family val="2"/>
        <scheme val="minor"/>
      </rPr>
      <t xml:space="preserve"> </t>
    </r>
    <r>
      <rPr>
        <sz val="11"/>
        <color theme="1"/>
        <rFont val="Calibri"/>
        <family val="2"/>
        <scheme val="minor"/>
      </rPr>
      <t>screwed type for water system of the following diameters.  Valve shall have with unions.</t>
    </r>
  </si>
  <si>
    <t>Leader / Neta / Zolotto / or approved Equivalent</t>
  </si>
  <si>
    <t>20mm Dia</t>
  </si>
  <si>
    <t>Nos.</t>
  </si>
  <si>
    <t xml:space="preserve">25mm Dia </t>
  </si>
  <si>
    <t>Providing ,fixing, testing and commissioning capstan make Water Meter including providing &amp; fixing matching Isolation valves ,strainer, non-return valve,complete with all necessary fittings etc  screwed  type(15Kgs/Sq.cm). Valve shall have with union.</t>
  </si>
  <si>
    <r>
      <t>20 mm Dia incoming line</t>
    </r>
    <r>
      <rPr>
        <b/>
        <sz val="11"/>
        <color theme="1"/>
        <rFont val="Calibri"/>
        <family val="2"/>
        <scheme val="minor"/>
      </rPr>
      <t xml:space="preserve"> </t>
    </r>
  </si>
  <si>
    <t>25 mm Dia incoming line</t>
  </si>
  <si>
    <t>RO</t>
  </si>
  <si>
    <r>
      <t>32 mm Dia incoming line</t>
    </r>
    <r>
      <rPr>
        <b/>
        <sz val="11"/>
        <color theme="1"/>
        <rFont val="Calibri"/>
        <family val="2"/>
        <scheme val="minor"/>
      </rPr>
      <t xml:space="preserve"> </t>
    </r>
  </si>
  <si>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</si>
  <si>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 xml:space="preserve"> </t>
  </si>
  <si>
    <t>AO Smith or Approved Equivalent</t>
  </si>
  <si>
    <t>5 L Capacity-</t>
  </si>
  <si>
    <t xml:space="preserve">20 L Capacity </t>
  </si>
  <si>
    <t>35 L Capacity- For shower</t>
  </si>
  <si>
    <t>Supply, installation,testing &amp; commissioning of Stiebel Type Electric Hot Water Generator of mentioned capacity, suitable for 3 KG/cm2 pressure, Wall Mounted / Floor standing type, with Auto Shut-off Thermostat, along with isoltion Valves, Air Release valve, SS flexible connections andall other std accessories (Optional in pantry)</t>
  </si>
  <si>
    <t>Stiebel Entron  or Approved Equivalent</t>
  </si>
  <si>
    <t xml:space="preserve">3.5kw in pantry- optional </t>
  </si>
  <si>
    <t>8kw</t>
  </si>
  <si>
    <t>13kw-3ph- Subject to load permits</t>
  </si>
  <si>
    <r>
      <t>SITC of Eco smart RO-50 with all required accessories .</t>
    </r>
    <r>
      <rPr>
        <b/>
        <sz val="11"/>
        <color theme="1"/>
        <rFont val="Calibri"/>
        <family val="2"/>
        <scheme val="minor"/>
      </rPr>
      <t>( Prior to order cpacaity and model to need to be confirmed by the kitchen consultant)</t>
    </r>
  </si>
  <si>
    <t>Nos</t>
  </si>
  <si>
    <t>Iron Exchange or Approved Equivalent</t>
  </si>
  <si>
    <r>
      <t xml:space="preserve">SITC of </t>
    </r>
    <r>
      <rPr>
        <b/>
        <sz val="11"/>
        <color theme="1"/>
        <rFont val="Calibri"/>
        <family val="2"/>
        <scheme val="minor"/>
      </rPr>
      <t xml:space="preserve">ACO grease trap -model Lipumobil 0.8 -Capacity -48 lit ( 0.8 LPS) </t>
    </r>
    <r>
      <rPr>
        <sz val="11"/>
        <color theme="1"/>
        <rFont val="Calibri"/>
        <family val="2"/>
        <scheme val="minor"/>
      </rPr>
      <t xml:space="preserve"> with all required accessories </t>
    </r>
    <r>
      <rPr>
        <b/>
        <sz val="11"/>
        <color theme="1"/>
        <rFont val="Calibri"/>
        <family val="2"/>
        <scheme val="minor"/>
      </rPr>
      <t>( Order shall be placed as per space available below the counter)</t>
    </r>
  </si>
  <si>
    <t>Aco or Approved Equivalent</t>
  </si>
  <si>
    <r>
      <t xml:space="preserve">SITC of </t>
    </r>
    <r>
      <rPr>
        <b/>
        <sz val="11"/>
        <color theme="1"/>
        <rFont val="Calibri"/>
        <family val="2"/>
        <scheme val="minor"/>
      </rPr>
      <t xml:space="preserve">ACO grease trap -model Lipumobil S -Capacity -32 lit ( 0.5 LPS) </t>
    </r>
    <r>
      <rPr>
        <sz val="11"/>
        <color theme="1"/>
        <rFont val="Calibri"/>
        <family val="2"/>
        <scheme val="minor"/>
      </rPr>
      <t xml:space="preserve"> with all required accessories</t>
    </r>
  </si>
  <si>
    <t>SUB TOTAL  OF  A</t>
  </si>
  <si>
    <t>B</t>
  </si>
  <si>
    <t xml:space="preserve">DRAINAGE </t>
  </si>
  <si>
    <t>uPVC-SWR pipes  conforming to IS 13592/92 including fittings conforming to IS-14935/99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hotdip galvanised bracket nut bolts/ PVC Coated U-Clamp and screws] Vertical line bracket shall be fixed at every 0.8 mtr to 1.00 mtr.] (For Soil , Waste, Vent and  RWP-Internal  and vertical shaft  ).</t>
  </si>
  <si>
    <t>Supreme / Finolex / Prince / Oriplast / or Approved Equivalent</t>
  </si>
  <si>
    <t>40mm Dia</t>
  </si>
  <si>
    <t xml:space="preserve">50mm Dia </t>
  </si>
  <si>
    <t xml:space="preserve">65mm Dia  </t>
  </si>
  <si>
    <t>75mm Dia</t>
  </si>
  <si>
    <t>100 mm Dia</t>
  </si>
  <si>
    <t>150 mm Dia</t>
  </si>
  <si>
    <t>Supply, Install  PVC Floor Trap  for the following pipes including making all approved quality Solvent cement  joints with material &amp; labour etc.  all complete as per direction of the engineer-in-charge.</t>
  </si>
  <si>
    <t>Supply, Install  PVC Multi Floor Trap  for the following pipes including making all approved quality Solvent cement  joints with material &amp; labour etc.  all complete as per direction of the engineer-in-charge.</t>
  </si>
  <si>
    <r>
      <t>Supply, Install</t>
    </r>
    <r>
      <rPr>
        <b/>
        <sz val="11"/>
        <color theme="1"/>
        <rFont val="Calibri"/>
        <family val="2"/>
        <scheme val="minor"/>
      </rPr>
      <t xml:space="preserve"> PVC urinal  Traps</t>
    </r>
    <r>
      <rPr>
        <sz val="11"/>
        <color theme="1"/>
        <rFont val="Calibri"/>
        <family val="2"/>
        <scheme val="minor"/>
      </rPr>
      <t xml:space="preserve"> including fixing with necessary consumables with Circular SS Grating with anti cockroach jali Suitable for 75mm Dia outlet </t>
    </r>
  </si>
  <si>
    <r>
      <t>Supply, Install</t>
    </r>
    <r>
      <rPr>
        <b/>
        <sz val="11"/>
        <color theme="1"/>
        <rFont val="Calibri"/>
        <family val="2"/>
        <scheme val="minor"/>
      </rPr>
      <t xml:space="preserve"> PVC P- Traps</t>
    </r>
    <r>
      <rPr>
        <sz val="11"/>
        <color theme="1"/>
        <rFont val="Calibri"/>
        <family val="2"/>
        <scheme val="minor"/>
      </rPr>
      <t xml:space="preserve"> including fixing with necessary consumables with Circular SS Grating with anti cockroach jali Suitable for 75mm Dia outlet </t>
    </r>
  </si>
  <si>
    <t>SUB TOTAL  OF B</t>
  </si>
  <si>
    <t>C</t>
  </si>
  <si>
    <t>SANITARY AND C. P. FITTINGS &amp; FIXTURES</t>
  </si>
  <si>
    <t>Only installation, testing and commissioning of  sanitary and C.P. fittings</t>
  </si>
  <si>
    <t>EWC with seat cover</t>
  </si>
  <si>
    <t xml:space="preserve">Concealed flush tank </t>
  </si>
  <si>
    <t>Concealed flush valve</t>
  </si>
  <si>
    <t xml:space="preserve">Health Faucet </t>
  </si>
  <si>
    <t>2 Way Bib-Cock with connection for Health Faucet</t>
  </si>
  <si>
    <t>Bided</t>
  </si>
  <si>
    <t>R.O.</t>
  </si>
  <si>
    <t xml:space="preserve">Under Counter  Wash Basin including waste Coupling </t>
  </si>
  <si>
    <t>Wash Basin Cock</t>
  </si>
  <si>
    <t>shower  and mixer</t>
  </si>
  <si>
    <t xml:space="preserve">Jet Spray </t>
  </si>
  <si>
    <t>Bath Tub  including waste Coupling and nessessary connections</t>
  </si>
  <si>
    <t xml:space="preserve">Under Counter Sink  including waste Coupling </t>
  </si>
  <si>
    <t>Sink Pillar Cock</t>
  </si>
  <si>
    <t xml:space="preserve">Bottle Trap for WHB/ sink and urinal with all connecting pipes </t>
  </si>
  <si>
    <t xml:space="preserve">Angle Cock with PVC pipe connection upto WHB/sink/Geyser connection </t>
  </si>
  <si>
    <t xml:space="preserve">Urinal </t>
  </si>
  <si>
    <t xml:space="preserve">Auto Flush Valve &amp; Sensor with connecting piping &amp; spreader for urinal(DC)  </t>
  </si>
  <si>
    <t>SUB TOTAL -C-SANITARY AND C. P. FITTINGS &amp; FIXTURES           ( ONLY INSTALLATIONS)</t>
  </si>
  <si>
    <t>D</t>
  </si>
  <si>
    <t>S.S. GRATING</t>
  </si>
  <si>
    <t>Only installations/ testing and commissioning of S.S.Gratings</t>
  </si>
  <si>
    <r>
      <t>Making chamber in brick work including internal tiling etc for  S.S Grating</t>
    </r>
    <r>
      <rPr>
        <b/>
        <sz val="11"/>
        <color theme="1"/>
        <rFont val="Calibri"/>
        <family val="2"/>
        <scheme val="minor"/>
      </rPr>
      <t xml:space="preserve"> size, 1200mm x 200mm,  </t>
    </r>
    <r>
      <rPr>
        <sz val="11"/>
        <color theme="1"/>
        <rFont val="Calibri"/>
        <family val="2"/>
        <scheme val="minor"/>
      </rPr>
      <t xml:space="preserve">in 16 swg 25mm x25mm Square Pipe around the  Frame and </t>
    </r>
    <r>
      <rPr>
        <b/>
        <sz val="11"/>
        <color theme="1"/>
        <rFont val="Calibri"/>
        <family val="2"/>
        <scheme val="minor"/>
      </rPr>
      <t xml:space="preserve"> </t>
    </r>
    <r>
      <rPr>
        <sz val="11"/>
        <color theme="1"/>
        <rFont val="Calibri"/>
        <family val="2"/>
        <scheme val="minor"/>
      </rPr>
      <t xml:space="preserve"> 20mmX 20mm Square pipe in center of frame with </t>
    </r>
    <r>
      <rPr>
        <b/>
        <sz val="11"/>
        <color theme="1"/>
        <rFont val="Calibri"/>
        <family val="2"/>
        <scheme val="minor"/>
      </rPr>
      <t>SS perforated tray (304 SWR)</t>
    </r>
    <r>
      <rPr>
        <sz val="11"/>
        <color theme="1"/>
        <rFont val="Calibri"/>
        <family val="2"/>
        <scheme val="minor"/>
      </rPr>
      <t>. Complete as per architectural detail drawing &amp; Site Engineer's instruction.</t>
    </r>
  </si>
  <si>
    <r>
      <t>Making chamber in brick work including internal tiling etc for  S.S Grating</t>
    </r>
    <r>
      <rPr>
        <b/>
        <sz val="11"/>
        <color theme="1"/>
        <rFont val="Calibri"/>
        <family val="2"/>
        <scheme val="minor"/>
      </rPr>
      <t xml:space="preserve"> size, 600mm x 300mm,  </t>
    </r>
    <r>
      <rPr>
        <sz val="11"/>
        <color theme="1"/>
        <rFont val="Calibri"/>
        <family val="2"/>
        <scheme val="minor"/>
      </rPr>
      <t xml:space="preserve">in 16 swg 25mm x25mm Square Pipe around the  Frame and </t>
    </r>
    <r>
      <rPr>
        <b/>
        <sz val="11"/>
        <color theme="1"/>
        <rFont val="Calibri"/>
        <family val="2"/>
        <scheme val="minor"/>
      </rPr>
      <t xml:space="preserve"> </t>
    </r>
    <r>
      <rPr>
        <sz val="11"/>
        <color theme="1"/>
        <rFont val="Calibri"/>
        <family val="2"/>
        <scheme val="minor"/>
      </rPr>
      <t xml:space="preserve"> 20mmX 20mm Square pipe in center of frame with </t>
    </r>
    <r>
      <rPr>
        <b/>
        <sz val="11"/>
        <color theme="1"/>
        <rFont val="Calibri"/>
        <family val="2"/>
        <scheme val="minor"/>
      </rPr>
      <t>SS perforated tray (304 SWR)</t>
    </r>
    <r>
      <rPr>
        <sz val="11"/>
        <color theme="1"/>
        <rFont val="Calibri"/>
        <family val="2"/>
        <scheme val="minor"/>
      </rPr>
      <t>. Complete as per architectural detail drawing &amp; Site Engineer's instruction.</t>
    </r>
  </si>
  <si>
    <r>
      <t>Making chamber in brick work including internal tiling etc for  S.S Grating</t>
    </r>
    <r>
      <rPr>
        <b/>
        <sz val="11"/>
        <color theme="1"/>
        <rFont val="Calibri"/>
        <family val="2"/>
        <scheme val="minor"/>
      </rPr>
      <t xml:space="preserve"> size, 300mm x 300mm,  </t>
    </r>
    <r>
      <rPr>
        <sz val="11"/>
        <color theme="1"/>
        <rFont val="Calibri"/>
        <family val="2"/>
        <scheme val="minor"/>
      </rPr>
      <t xml:space="preserve">in 16 swg 25mm x25mm Square Pipe around the  Frame and </t>
    </r>
    <r>
      <rPr>
        <b/>
        <sz val="11"/>
        <color theme="1"/>
        <rFont val="Calibri"/>
        <family val="2"/>
        <scheme val="minor"/>
      </rPr>
      <t xml:space="preserve"> </t>
    </r>
    <r>
      <rPr>
        <sz val="11"/>
        <color theme="1"/>
        <rFont val="Calibri"/>
        <family val="2"/>
        <scheme val="minor"/>
      </rPr>
      <t xml:space="preserve"> 20mmX 20mm Square pipe in center of frame with </t>
    </r>
    <r>
      <rPr>
        <b/>
        <sz val="11"/>
        <color theme="1"/>
        <rFont val="Calibri"/>
        <family val="2"/>
        <scheme val="minor"/>
      </rPr>
      <t>SS perforated tray (304 SWR)</t>
    </r>
    <r>
      <rPr>
        <sz val="11"/>
        <color theme="1"/>
        <rFont val="Calibri"/>
        <family val="2"/>
        <scheme val="minor"/>
      </rPr>
      <t>. Complete as per architectural detail drawing &amp; Site Engineer's instruction.</t>
    </r>
  </si>
  <si>
    <r>
      <t>Making chamber in brick work including internal tiling etc for  S.S Grating</t>
    </r>
    <r>
      <rPr>
        <b/>
        <sz val="11"/>
        <color theme="1"/>
        <rFont val="Calibri"/>
        <family val="2"/>
        <scheme val="minor"/>
      </rPr>
      <t xml:space="preserve"> size, 300mm x 300mm,  </t>
    </r>
    <r>
      <rPr>
        <sz val="11"/>
        <color theme="1"/>
        <rFont val="Calibri"/>
        <family val="2"/>
        <scheme val="minor"/>
      </rPr>
      <t xml:space="preserve">in 16 swg 25mm x25mm Square Pipe around the  Frame and </t>
    </r>
    <r>
      <rPr>
        <b/>
        <sz val="11"/>
        <color theme="1"/>
        <rFont val="Calibri"/>
        <family val="2"/>
        <scheme val="minor"/>
      </rPr>
      <t xml:space="preserve"> </t>
    </r>
    <r>
      <rPr>
        <sz val="11"/>
        <color theme="1"/>
        <rFont val="Calibri"/>
        <family val="2"/>
        <scheme val="minor"/>
      </rPr>
      <t xml:space="preserve"> 20mmX 20mm Square pipe in center of frame with </t>
    </r>
    <r>
      <rPr>
        <b/>
        <sz val="11"/>
        <color theme="1"/>
        <rFont val="Calibri"/>
        <family val="2"/>
        <scheme val="minor"/>
      </rPr>
      <t>SS non perforated tray (304 SWR)</t>
    </r>
    <r>
      <rPr>
        <sz val="11"/>
        <color theme="1"/>
        <rFont val="Calibri"/>
        <family val="2"/>
        <scheme val="minor"/>
      </rPr>
      <t>. Complete as per architectural detail drawing &amp; Site Engineer's instruction.</t>
    </r>
  </si>
  <si>
    <t>SUB TOTAL -D-S.S. GRATING INSTALLATION       ( ONLY INSTALLATIONS)</t>
  </si>
  <si>
    <t xml:space="preserve">GRAND  - TOTAL  A , B,  C AND D </t>
  </si>
  <si>
    <t xml:space="preserve">NOTES : </t>
  </si>
  <si>
    <t>1. Taxes and duties shall be Extra as actual</t>
  </si>
  <si>
    <t xml:space="preserve">2. Supply and installation of Sanitary fixtures and fitting in th kitchen and toilets </t>
  </si>
  <si>
    <t>3. Supply of S.S. gratings in kitchen</t>
  </si>
  <si>
    <t>AJ KITCHEN @ T3, LUCKNOW AIRPORT</t>
  </si>
  <si>
    <t>HVAC BOQ</t>
  </si>
  <si>
    <t>AS PER PO</t>
  </si>
  <si>
    <t>Sr. No.</t>
  </si>
  <si>
    <t>Description Items</t>
  </si>
  <si>
    <t>Supply Rate</t>
  </si>
  <si>
    <t>Installation Rate</t>
  </si>
  <si>
    <t>Total               Amount</t>
  </si>
  <si>
    <t xml:space="preserve">Note: </t>
  </si>
  <si>
    <t>Prices shall be based on supply, installation, testing &amp; commissioning (SITC) at site including all taxes, duties, transportation &amp; insurance etc.</t>
  </si>
  <si>
    <t>CHILLED WATER TYPE CEILING SUSPENDED AHU (AIR HANDLING UNIT) :</t>
  </si>
  <si>
    <t>CEILING SUSPENDED AHU :</t>
  </si>
  <si>
    <t>Supply  and assembly of Ceiling Suspended Double skin cabinet type AHU Integrated (Air handling units) of following specifications:</t>
  </si>
  <si>
    <r>
      <rPr>
        <b/>
        <sz val="10"/>
        <rFont val="Calibri"/>
        <family val="2"/>
      </rPr>
      <t xml:space="preserve">Frame Structure: </t>
    </r>
    <r>
      <rPr>
        <sz val="10"/>
        <rFont val="Calibri"/>
        <family val="2"/>
      </rPr>
      <t>It shall consist of 48mm Extruded Aluminium with thermal break profile.</t>
    </r>
  </si>
  <si>
    <r>
      <rPr>
        <b/>
        <sz val="10"/>
        <rFont val="Calibri"/>
        <family val="2"/>
      </rPr>
      <t xml:space="preserve">Panel: </t>
    </r>
    <r>
      <rPr>
        <sz val="10"/>
        <rFont val="Calibri"/>
        <family val="2"/>
      </rPr>
      <t>45mm +/- 2mm thick double skin sandwich panels with rockwool insulation of density 64 kg/m3 or PUF insulation of 48 kg/m3 , The sheet thickness shall be minimum 0.6 mm for the outer skin precoated and 0.8 mm thickness for the inner skin of plain GI.</t>
    </r>
  </si>
  <si>
    <r>
      <rPr>
        <b/>
        <sz val="10"/>
        <rFont val="Calibri"/>
        <family val="2"/>
      </rPr>
      <t xml:space="preserve">Filtration Section: </t>
    </r>
    <r>
      <rPr>
        <sz val="10"/>
        <rFont val="Calibri"/>
        <family val="2"/>
      </rPr>
      <t>It shall be provided with single stage washable type of prefilter 'MERV 8' first stage which shall be placed before coil section.</t>
    </r>
  </si>
  <si>
    <r>
      <rPr>
        <b/>
        <sz val="10"/>
        <rFont val="Calibri"/>
        <family val="2"/>
      </rPr>
      <t xml:space="preserve">Coil Section: </t>
    </r>
    <r>
      <rPr>
        <sz val="10"/>
        <rFont val="Calibri"/>
        <family val="2"/>
      </rPr>
      <t xml:space="preserve">Chilled water coil Multi row deep constructed with Aluminium fins of min 0.11mm thick 12 Fins per inch, and copper tubes of min 27 Guage thickness HYRDOPHYLLIC coated fins. Copper tube shall be min 12.5mm diameter. AHRI certified coil.The coil face area velocity shall not exceed 2.5m/sec (500 fpm). </t>
    </r>
  </si>
  <si>
    <r>
      <rPr>
        <b/>
        <sz val="10"/>
        <rFont val="Calibri"/>
        <family val="2"/>
      </rPr>
      <t>Drain Pan:</t>
    </r>
    <r>
      <rPr>
        <sz val="10"/>
        <rFont val="Calibri"/>
        <family val="2"/>
      </rPr>
      <t xml:space="preserve"> Condensate drain pan shall be fabricated from 18G SS 304 powder coated, insulated with 13 mm thick closed cell elastomeric(nitrile rubber) insulation. </t>
    </r>
  </si>
  <si>
    <r>
      <rPr>
        <b/>
        <sz val="10"/>
        <rFont val="Calibri"/>
        <family val="2"/>
      </rPr>
      <t>Fan Section:</t>
    </r>
    <r>
      <rPr>
        <sz val="10"/>
        <rFont val="Calibri"/>
        <family val="2"/>
      </rPr>
      <t xml:space="preserve"> SISW / DIDW Direct drive backward curved fan. The fan section shall be provided with limt switch for safety to shut off fan during Opening of access door. Fan outlet velocity not to exceed 1600 FPM. The sound level shall not be exceed more than 60dB @ 1m from the source. Vibration isolators, Door Limit switch, UV Lamp as per Technical Specifications, AHU Summary Sheet and drawings. Total static pressue has to calculated by Contractor as per the configuration.</t>
    </r>
  </si>
  <si>
    <r>
      <rPr>
        <b/>
        <sz val="10"/>
        <rFont val="Calibri"/>
        <family val="2"/>
      </rPr>
      <t xml:space="preserve">Other Details : </t>
    </r>
    <r>
      <rPr>
        <sz val="10"/>
        <rFont val="Calibri"/>
        <family val="2"/>
      </rPr>
      <t>AHU to house control box/ terminal box with Auto-Manual switch and incomer power terminal, with  SPP, Over/ Undervoltage protection, shortcircuit protection and with no-nc contacts (potential free contact) to be provided for tripping on signal from Fire Dampers / Fire Alarm Panel. Power cable from Terminal box to motor &amp; control cabling of required size upto the thermostat / sensor etc. to be provided. Internal electrical and control wiring of AHU to be provided as factory fitted from AHU supplier. The cost shall include all necessary supports &amp; accessories required for installation.</t>
    </r>
  </si>
  <si>
    <t>Contractor shall design the chilled water coil according to the following conditions:</t>
  </si>
  <si>
    <t xml:space="preserve">a. Coil air entering temperature - 75.4°F DB </t>
  </si>
  <si>
    <t>b. Coil air leaving temperature - 54 deg. F DB/ 52.99 deg. F WB</t>
  </si>
  <si>
    <t>c. Chilled water temperature entering - 6.0 deg. C/ 42.8 deg. F</t>
  </si>
  <si>
    <t>d. Chilled water temperature leaving - 13.3 deg. C/ 55.9 deg. F</t>
  </si>
  <si>
    <t>Make : VTS / Zeco / Citizen</t>
  </si>
  <si>
    <t xml:space="preserve">Type             Capacity          Tonnage              ESP                  No. of        </t>
  </si>
  <si>
    <t xml:space="preserve">                       (Cfm)                 TR               (mm WG)              Rows          </t>
  </si>
  <si>
    <t>a</t>
  </si>
  <si>
    <r>
      <t xml:space="preserve">CS AHU          3400                 8.5         </t>
    </r>
    <r>
      <rPr>
        <sz val="10"/>
        <color indexed="8"/>
        <rFont val="Calibri"/>
        <family val="2"/>
      </rPr>
      <t xml:space="preserve">           25                      4/6          </t>
    </r>
  </si>
  <si>
    <t>GENERAL NOTES:</t>
  </si>
  <si>
    <t>a.</t>
  </si>
  <si>
    <t>LHS &amp; RHS VALVE station location to be confirmed.</t>
  </si>
  <si>
    <t>b.</t>
  </si>
  <si>
    <t>Fan outlet velocity - 1600 FPM</t>
  </si>
  <si>
    <t>c.</t>
  </si>
  <si>
    <t>Contractor shall submit static pressure calculation for all above units to Client/Consultant.</t>
  </si>
  <si>
    <t>d.</t>
  </si>
  <si>
    <t>Any change in motor HP shall be made at no extra cost to client.</t>
  </si>
  <si>
    <t>e.</t>
  </si>
  <si>
    <t>Fan efficiency shall be minimum 75%</t>
  </si>
  <si>
    <t>f.</t>
  </si>
  <si>
    <t xml:space="preserve">The cost shall be included liftting &amp; shifting of each equipment / material with all necesaary arrnagement. Also, it shall be included the cost of scaffloding required for Installation of such material / equipment. </t>
  </si>
  <si>
    <t>SUB-TOTAL</t>
  </si>
  <si>
    <t>CHILLED WATER PIPING WITH INSULATION:</t>
  </si>
  <si>
    <t>CHW PIPE</t>
  </si>
  <si>
    <r>
      <t xml:space="preserve">SITC  of  MS Heavy duty class 'C' </t>
    </r>
    <r>
      <rPr>
        <sz val="10"/>
        <color indexed="8"/>
        <rFont val="Calibri"/>
        <family val="2"/>
      </rPr>
      <t xml:space="preserve">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r>
  </si>
  <si>
    <t>Make: Jindal Hissar / TATA</t>
  </si>
  <si>
    <r>
      <rPr>
        <sz val="10"/>
        <color indexed="8"/>
        <rFont val="Calibri"/>
        <family val="2"/>
      </rPr>
      <t>Φ</t>
    </r>
    <r>
      <rPr>
        <sz val="10"/>
        <color indexed="8"/>
        <rFont val="Calibri"/>
        <family val="2"/>
      </rPr>
      <t xml:space="preserve"> 40 mm</t>
    </r>
  </si>
  <si>
    <t>Rmt</t>
  </si>
  <si>
    <t>CHILLED WATER PIPING INSULATION - INTERNAL USE</t>
  </si>
  <si>
    <r>
      <t xml:space="preserve">SITC of insulation for chilled water. piping. 
For internal pipe - Stick 25mm thick Nitrile rubber  class "O" Closed cell nitrile rubber with anti-microbial coating on it. Insulation shall have Thermal conductivity of 0.033 W/(m.K) and water vapor permeance of 0.10. </t>
    </r>
    <r>
      <rPr>
        <sz val="10"/>
        <color indexed="8"/>
        <rFont val="Calibri"/>
        <family val="2"/>
      </rPr>
      <t>Joints should be sealed with 50 mm wide 3 mm thick self adhesive tape and putting PVC bands at all supports.</t>
    </r>
  </si>
  <si>
    <t>Make: Armaflex &amp; K-flex</t>
  </si>
  <si>
    <t>Φ 40 mm</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</si>
  <si>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</si>
  <si>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</si>
  <si>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 Audco / Kitz</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</si>
  <si>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</si>
  <si>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</si>
  <si>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No.</t>
  </si>
  <si>
    <t>PIBCV VALVES</t>
  </si>
  <si>
    <r>
      <t xml:space="preserve">SITC of Pressure Independent  Balancing  cum Control Valves (PIBCV) including integrated motorised control valve and balancing device for combined flow and water balancing requirement.  </t>
    </r>
    <r>
      <rPr>
        <sz val="10"/>
        <color indexed="8"/>
        <rFont val="Calibri"/>
        <family val="2"/>
      </rPr>
      <t xml:space="preserve">Valve body to be rated for PN 16. The valve design flow rate should be factory calibrated with +/- 5% flow accuracy. Valve shall have necessary measuring ports, drain port, flanges etc., Valve shall also provide temperature sensor with necessary cabling (min 2mtr length to be considered with each valve). The balancing to be done through microprocessor based hand held terminal / POT and  the same results shall be furnished in the water balancing report as part of commissioning report and handing over manual.                                                                                                                                                                                                                                                                                                                                                                                                                                                                                   </t>
    </r>
  </si>
  <si>
    <t>Make: Oventrop / Siemens / Danfoss</t>
  </si>
  <si>
    <t>Auto Air Vent Valves</t>
  </si>
  <si>
    <t>Make: Anergy / Flamco</t>
  </si>
  <si>
    <t>Providing and fitting Auto Vent Valves.</t>
  </si>
  <si>
    <t>SITC of Auto air vent in each risers &amp; common headers &amp; AHU. 3/4" auto vent valves at each coil / riser/ header.</t>
  </si>
  <si>
    <t>SITC of Pressure gauges &amp; Thermometers</t>
  </si>
  <si>
    <t>Make: H Guru / Waree</t>
  </si>
  <si>
    <t>Necessary pressure gauges and thermometers 4" Dial type.</t>
  </si>
  <si>
    <t>Water  Pressure  gauges 150mm dial  complete  with gauge   valves,   mounting,   fittings   and copper tubing extension wherever required. Pressure gauges Range 0-10 Kg/CM2</t>
  </si>
  <si>
    <t>b</t>
  </si>
  <si>
    <t xml:space="preserve">Thermometers  of  the  mercury  in  glass stem  type  and  copper  separable  well complete  with  guard  etc., of industrial grade   mounting  on water  lines. Length 9/12 inches, Thermometer, Range 0-50 deg C </t>
  </si>
  <si>
    <t>c</t>
  </si>
  <si>
    <t>Thermowells</t>
  </si>
  <si>
    <t>d</t>
  </si>
  <si>
    <t>SITC of Brass Test Plug of industrial grade mounting  on water</t>
  </si>
  <si>
    <t>INSULATED CONDENSATE DRAIN PIPE</t>
  </si>
  <si>
    <t>SITC of UPVC pipes of following sizes for drain with necessary supports and fittings such as elbows, tees &amp; reducers etc. The insulation line to be insulated with nitrile rubber insulation of thickness 9mm and wrapped by weather proof protection tape. The Pipe wherever concealed should also have a parallel line as a standby arrangement in case of block of primary pipe .</t>
  </si>
  <si>
    <t>Make: Supreme, Prince, Astral</t>
  </si>
  <si>
    <r>
      <rPr>
        <sz val="10"/>
        <color indexed="8"/>
        <rFont val="Calibri"/>
        <family val="2"/>
      </rPr>
      <t>Φ</t>
    </r>
    <r>
      <rPr>
        <sz val="10"/>
        <color indexed="8"/>
        <rFont val="Calibri"/>
        <family val="2"/>
      </rPr>
      <t xml:space="preserve"> 25 mm</t>
    </r>
  </si>
  <si>
    <r>
      <rPr>
        <sz val="10"/>
        <color indexed="8"/>
        <rFont val="Calibri"/>
        <family val="2"/>
      </rPr>
      <t>Φ</t>
    </r>
    <r>
      <rPr>
        <sz val="10"/>
        <color indexed="8"/>
        <rFont val="Calibri"/>
        <family val="2"/>
      </rPr>
      <t xml:space="preserve"> 32 mm</t>
    </r>
  </si>
  <si>
    <t>NOTES FOR PIPING:</t>
  </si>
  <si>
    <t>Cover all open pipe ends with muslin cloth during construction</t>
  </si>
  <si>
    <t>Pipe cleaning &amp; chemical treatment as per specs shall be included in the piping cost.</t>
  </si>
  <si>
    <t>Unit rates for all indicated sizes of pipes &amp; valves shall be furnished.</t>
  </si>
  <si>
    <t>Cleaning/Painting of pipe before insulation  shall be included in piping cost.</t>
  </si>
  <si>
    <t>e</t>
  </si>
  <si>
    <t>The piping support should be as per tender specification and additional supports are to be provided Contractor as decided by Consultant.</t>
  </si>
  <si>
    <t>f</t>
  </si>
  <si>
    <t>All the valves shall be insulated with the same material as that of Chilled water pipng and cost of insulation for valves shall be considered.</t>
  </si>
  <si>
    <t>VENTILATION SYSTEM</t>
  </si>
  <si>
    <t xml:space="preserve">KITCHEN DRY SCRUBBER </t>
  </si>
  <si>
    <t>SITC of Dry scrubber – Electrostatic Air cleaner with starter panel as per specifications, suitable for following capacities, including electrical starter panel . The Air filtration efficiency should be between 90 to 95% &amp; units shall be staked one above other or side by side as per site requirement, if vendor will propose multiple units.</t>
  </si>
  <si>
    <t>Finishing - Power coated, Dark Blue</t>
  </si>
  <si>
    <t>Operating voltage - 220 Vac+/-10%, 50 Hz (Single phase)</t>
  </si>
  <si>
    <t>Features - Short circuit, arc protection and auto restore power supply, BMS (Building Management System) terminals provided, Auto power cut-off when door is opened, Indicator LEDs for normal or wash indicator, Set of Terminals for remote LED normal or wash indicator</t>
  </si>
  <si>
    <t>Efficiency - Upto 95%, meets NIOSH 5026 Oil Mist Test</t>
  </si>
  <si>
    <t>Particle Size - Collects particles as small as 0.01 microns</t>
  </si>
  <si>
    <t>Motor - Sealead ball bearings UL, single phase.</t>
  </si>
  <si>
    <t>Cell - Ionizing voltage - 12 KVdc</t>
  </si>
  <si>
    <t>Collector voltage - 6 KVdc</t>
  </si>
  <si>
    <t>One cell comprising of 9 ionizing wires and 25 collection plates</t>
  </si>
  <si>
    <t>Controls - Auto cut-off when door is opened. Indicator lights for fault, normal or wash function.</t>
  </si>
  <si>
    <t>Pre-filter - Aluminium mesh, washable Dry contact for BMS.</t>
  </si>
  <si>
    <t>Make: Rydair / Espair</t>
  </si>
  <si>
    <t>CFM - 3000</t>
  </si>
  <si>
    <t>SHEET METAL WORKS:</t>
  </si>
  <si>
    <t>FACTORY FABRICATED G.I RECTANGULAR DUCT</t>
  </si>
  <si>
    <t>Supply, Fabrication, Testing, and Commissioning of Factory Fabricated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t>
  </si>
  <si>
    <t xml:space="preserve">GI  Sheet Makes : Tata, Jindal, SAIL, Ispat </t>
  </si>
  <si>
    <t>Make: Rola Star, Zeco &amp; Ductofab</t>
  </si>
  <si>
    <t>18 Gauge GI Sheet Metal Duct (Above 2251mm &amp; Plenum)</t>
  </si>
  <si>
    <t>Sq.mtr</t>
  </si>
  <si>
    <t>20 Gauge GI Sheet Metal Duct  (1501-2250mm) &amp; For Kitchen Works</t>
  </si>
  <si>
    <t>22 Gauge GI Sheet Metal Duct  (751-1500mm)</t>
  </si>
  <si>
    <t>24 Gauge GI Sheet Metal Duct (0-750mm)</t>
  </si>
  <si>
    <t>EXTRUDED ALUMINIUM CEILING GRILLES</t>
  </si>
  <si>
    <t>Supply, Installation, Testing and Balancing of Powder coated  aluminium supply air grilles complete with removable inner  core as per approved shop drawing and specifications. The area of grille can be of any geometrical shape (Square/rectangular/Linear). The grilles shall be with 15/30/45° deflections as per requirement. The  Colour shall be decided and approved by client and architect.</t>
  </si>
  <si>
    <t>Make: Cosmos, Air Master &amp; System Air</t>
  </si>
  <si>
    <t>DOOR TRANSFER GRILLE</t>
  </si>
  <si>
    <t xml:space="preserve">SITC of Aluminium extruded powder coated Door transfer grills. </t>
  </si>
  <si>
    <t>Door transfer grille (Back to Back)</t>
  </si>
  <si>
    <t>MULTI LEAF VOLUME CONTROL DAMPER</t>
  </si>
  <si>
    <t>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t>
  </si>
  <si>
    <t>OPPOSED BLADE DAMPER</t>
  </si>
  <si>
    <t>SITC of Aluminium Opposed blade dampers black powder coated vertical blades type for supply air collar. The damper should be gear operated type.</t>
  </si>
  <si>
    <t>CANVAS CONNECTION</t>
  </si>
  <si>
    <t>SITC of Flexible connections between mouth piece of Fan and initial piece of ducting with inspection zip. Flexible connections shall be double thickness non-flammable material (Fire retardant type).</t>
  </si>
  <si>
    <t>For AHU</t>
  </si>
  <si>
    <t>No</t>
  </si>
  <si>
    <t>For Kitchen Ventilation Fan</t>
  </si>
  <si>
    <t>CURTAIN TYPE FIRE DAMPER</t>
  </si>
  <si>
    <t>SITC of fire dampers consist of 16G GI frame, 20G GI interlocking blades secured with SS springs,  blades outside airstream clamped with fusible link UL-555 listed with melting point 165 / 225°F, etc; as per the approved shop drawings and specifications.</t>
  </si>
  <si>
    <t xml:space="preserve">Make: Carryaire / System Air / Dynacraft / Air Master </t>
  </si>
  <si>
    <t>Bare fire dampers</t>
  </si>
  <si>
    <t>Fusible link as per specification UL 555</t>
  </si>
  <si>
    <t>NOTES:</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</si>
  <si>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</si>
  <si>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</si>
  <si>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</si>
  <si>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&amp; transverse joints as per specification.</t>
  </si>
  <si>
    <t>Diffusers &amp; grilles shall  be powder coated as per color approved by Architect.</t>
  </si>
  <si>
    <t>THERMAL &amp; ACOUSTIC INSULATION:</t>
  </si>
  <si>
    <t>THERMAL INSULATION</t>
  </si>
  <si>
    <t>Supply &amp; fixing of Thermal insulation for supply air duct using 13mm thick class " O " Closed cell nitrile rubber with anti-microbial coating on it. Insulation shall have Thermal conductivity of 0.033 W/(m.K) and water vapor permeance of 0.10. Joints should be sealed with 50 mm wide 3 mm thick self adhesive tape. The duct shall be stick with recommended adhesive.</t>
  </si>
  <si>
    <t>ACOUSTIC INSULATION</t>
  </si>
  <si>
    <t>Supply &amp; fixing acoustic insulation for ducting  using Class "1" closed cell elastomeric insulation of 10mm thick Nitrile rubber insulation adhesive, longitudinal &amp; transverse joints sealed with  adhesive in neat &amp; clean manner.  Material shall be processed Nitrile Rubber foam with anti-microbial protection. Insulation shall have thermal conductivity of 0.047 W/(m.K) and density of 140 - 180 kg/m³.</t>
  </si>
  <si>
    <t>THERMAL INSULATION FOR KITCHEN VENTILATION DUCTS</t>
  </si>
  <si>
    <t>SITC of Glass Fibre Blanket Insulation material bonded with Thrmosetting Resin, with factory applied laminated aluminium foil of 22 micrns with fibre glass backing. Further, wire mesh along with 7 mil cloth shall be applied on above the insulation with proper adhersive. Nominal density : 32 Kg/CuM. Thermal conductivity, &lt; 0.033 W/m.K at 24 degreeC. All Insuation material and adhesives shall be as per Class I for surface spread and in accordance with BS 476, &amp; Class O for non-combustible grade.</t>
  </si>
  <si>
    <t>Insulation work to be coordinated with other agencies and repair to be included by contractor as per site requirement.</t>
  </si>
  <si>
    <t xml:space="preserve">Vendors to take care of the installation, if any damages takes place the vendor to repair or replace and hand over to clients in good and acceptable condition. </t>
  </si>
  <si>
    <t>Thermal insulation shall be internal for Elliptical / Expossed ducting.</t>
  </si>
  <si>
    <t>ELECTRICAL WORKS:</t>
  </si>
  <si>
    <t>STARTER PANEL</t>
  </si>
  <si>
    <t>SITC of indoor / outdoor, wall mounting type 3PH, 415VAC MOTOR STARTERS IN CRCA SHEET STEEL ENCLOSURE with necssary supporting brackets and required accessories, etc., The Enclosure shall be provided with knockouts suitable for cable termination at TOP &amp; BOTTOM for incoming and outgoing  power cables of A2XFY type and size specified. The starters shall be complete with suitable MPCB/MCCB, Contactor, Bi-metal O/L relay with SPP, ON/OFF Push buttons,  on / off / trip indication Lamp, on off push button, &amp; phase indication Lamp. Selection of relay, contractor, MPCB/MCCB etc. as per Type-2 Coordination. Panel shall have provision to connect with BMS.</t>
  </si>
  <si>
    <t>Suitable for 3400 CFM AHU, DOL Starter Panel</t>
  </si>
  <si>
    <t>POWER CABLING</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</si>
  <si>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</si>
  <si>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Suitable Power Cable:</t>
  </si>
  <si>
    <t>Suitable for 3000 CFM Dry Scrubber, 1 ph</t>
  </si>
  <si>
    <t>Earthing:</t>
  </si>
  <si>
    <t>8 SWG</t>
  </si>
  <si>
    <t>BTU METER</t>
  </si>
  <si>
    <t>Supply,fixing and testing of inline Btu meter for the flow rate &amp; temperature measurement consisting mainly of following 3 parts</t>
  </si>
  <si>
    <t>a) Ultrasonic Flow Meter</t>
  </si>
  <si>
    <t>b) Matched pair of temp sensor</t>
  </si>
  <si>
    <t>c) Flowcell Sensor</t>
  </si>
  <si>
    <t>c) BTU Meter - 4 - 20mA DC from flowmeter</t>
  </si>
  <si>
    <t>Insertion type flowmeter shall be suitable for chilled water application for temp. Ranging from 0 to 50 deg C. Power supply shall be 240V AC (+/-) 15 %. Display shall have 16 characters LCD display with Back light, flow rate, Velocity, totaliser etc. Output shall be BMS Modbus compatible &amp; shall have keypad lockout security option. It also should be able to show various units such as gallons, ft^3, lbs, liters, m^3, kg etc</t>
  </si>
  <si>
    <t>Make: Honeywell / Danfoss / Siemens</t>
  </si>
  <si>
    <t>Dia 40 mm</t>
  </si>
  <si>
    <t>CABLE TERMINATION :</t>
  </si>
  <si>
    <t>Supply &amp; Making of Cable termination of armoured / unarmoured cables  1.1 KV grade  including  installation of cable glands, cable lugs (Aluminium for A2XFY &amp; copper for 2XFY  &amp; YY Double compression type), heat shrinkable sleeves on long ends, crimping  paste  etc. The  work  includes testing &amp; commissioning of  cables, meggaring  values  &amp; submitting  reports of tests. (One set includes termination of all cores of one end only). All crimping tools &amp; dies shall be arranged by contractor.</t>
  </si>
  <si>
    <t>Suitable for 2700 CFM AHU</t>
  </si>
  <si>
    <t>CABLE TRAYS</t>
  </si>
  <si>
    <t xml:space="preserve">Supplying &amp; Fixing of following sizes of GI cable tray duly painted perforated type of height 50mm along  with necessary bends, reducers etc.  anchored along the wall / suspended from the ceiling with necessary MS supports. </t>
  </si>
  <si>
    <t>50mm wide</t>
  </si>
  <si>
    <t>GRAND TOTAL</t>
  </si>
  <si>
    <t>Date-</t>
  </si>
  <si>
    <t>AJ KITCHEN  -LUCKNOW</t>
  </si>
  <si>
    <t>BOQ FOR FIRE FIGHTING SYSTEMS</t>
  </si>
  <si>
    <t xml:space="preserve">S/NO </t>
  </si>
  <si>
    <t xml:space="preserve">DESCRIPTION </t>
  </si>
  <si>
    <t>QUANTITY</t>
  </si>
  <si>
    <t xml:space="preserve">UNIT </t>
  </si>
  <si>
    <t xml:space="preserve">Amount </t>
  </si>
  <si>
    <r>
      <t xml:space="preserve">Providing, laying, jointing,  testing and commissioning of G.I. `C' Class pipes (IS:1239 (Part-I)-1979) including cutting,threading welding etc providing all malleable galvanized iron fittings conforming to IS 1879, viz. Flanges, bends, tees, elbows,reducers, unions, supporting with G. I. clamps, hangers, M.S. brackets etc. including cutting holes and chases in brick or RCC wall / slabs and making good the same to the Approval of Architect / consultant,complete including painting with one coat of primer and two or more coats of synthetic enamel paint of approved make and shade. </t>
    </r>
    <r>
      <rPr>
        <b/>
        <sz val="13"/>
        <rFont val="Calibri"/>
        <family val="2"/>
      </rPr>
      <t>( Note- Rigid pipe extension from existing line is considered)</t>
    </r>
  </si>
  <si>
    <t>i)</t>
  </si>
  <si>
    <r>
      <t>25 mm dia</t>
    </r>
    <r>
      <rPr>
        <b/>
        <sz val="13"/>
        <rFont val="Calibri"/>
        <family val="2"/>
      </rPr>
      <t>.</t>
    </r>
  </si>
  <si>
    <t>RMT</t>
  </si>
  <si>
    <t>ii)</t>
  </si>
  <si>
    <r>
      <t>32 mm dia</t>
    </r>
    <r>
      <rPr>
        <b/>
        <sz val="13"/>
        <rFont val="Calibri"/>
        <family val="2"/>
      </rPr>
      <t>.</t>
    </r>
  </si>
  <si>
    <t>iii)</t>
  </si>
  <si>
    <t>40 mm dia.</t>
  </si>
  <si>
    <t>iv)</t>
  </si>
  <si>
    <t>50 mm dia.</t>
  </si>
  <si>
    <t>v)</t>
  </si>
  <si>
    <t>65 mm dia.</t>
  </si>
  <si>
    <t>vi)</t>
  </si>
  <si>
    <t>80 mm dia.</t>
  </si>
  <si>
    <t>vii)</t>
  </si>
  <si>
    <t>100 mm dia.</t>
  </si>
  <si>
    <r>
      <t>Providing , fixing testing and commissioning of  pendant type sprinkler heads 68 deg. Temp</t>
    </r>
    <r>
      <rPr>
        <b/>
        <sz val="13"/>
        <rFont val="Calibri"/>
        <family val="2"/>
      </rPr>
      <t>.(Quick response type)</t>
    </r>
  </si>
  <si>
    <r>
      <t>Providing , fixing testing and commissioning of concealed  type sprinkler heads 68 deg. Temp</t>
    </r>
    <r>
      <rPr>
        <b/>
        <sz val="13"/>
        <rFont val="Calibri"/>
        <family val="2"/>
      </rPr>
      <t>.(Extended coverage /Quick response type)</t>
    </r>
  </si>
  <si>
    <r>
      <t>Providing , fixing testing and commissioning of  upright type sprinkler heads 68 deg. temp</t>
    </r>
    <r>
      <rPr>
        <b/>
        <sz val="13"/>
        <rFont val="Calibri"/>
        <family val="2"/>
      </rPr>
      <t xml:space="preserve">(Quick response type)- Optional Subject to liasion team requirements </t>
    </r>
  </si>
  <si>
    <t>Providing , fixing testing and commissioning of  upright type sprinkler heads 79 deg. Temp (Quick response type)</t>
  </si>
  <si>
    <t xml:space="preserve">Providing &amp; fixing testing and commissioning of braided UL Rated SS Flexible pipe </t>
  </si>
  <si>
    <t xml:space="preserve">1 MT Long </t>
  </si>
  <si>
    <t xml:space="preserve">1.6 MT Long </t>
  </si>
  <si>
    <t>Gun metal chrome finished Ball valves  (PN 16)  with fittings of screwedend type.</t>
  </si>
  <si>
    <t>I)</t>
  </si>
  <si>
    <t xml:space="preserve">40 mm dia. </t>
  </si>
  <si>
    <r>
      <t>32 mm dia. (Sprinkler drain-</t>
    </r>
    <r>
      <rPr>
        <b/>
        <sz val="13"/>
        <rFont val="Calibri"/>
        <family val="2"/>
      </rPr>
      <t>OPTIONAL</t>
    </r>
    <r>
      <rPr>
        <sz val="13"/>
        <rFont val="Calibri"/>
        <family val="2"/>
      </rPr>
      <t>)</t>
    </r>
  </si>
  <si>
    <r>
      <t xml:space="preserve">Butterfly Valves (PN 16) </t>
    </r>
    <r>
      <rPr>
        <sz val="13"/>
        <rFont val="Calibri"/>
        <family val="2"/>
      </rPr>
      <t>with CI Body, Black Nitrile Body Liner and Nylon Coated SG Iron Disc with material and labour including hydraulic testing etc. complete as per drawing, specification &amp; to the level of satisfaction of Site- Incharge.</t>
    </r>
  </si>
  <si>
    <t>150 mm dia.</t>
  </si>
  <si>
    <r>
      <t>100 mm dia.</t>
    </r>
    <r>
      <rPr>
        <b/>
        <sz val="13"/>
        <rFont val="Calibri"/>
        <family val="2"/>
      </rPr>
      <t xml:space="preserve"> </t>
    </r>
  </si>
  <si>
    <t>80 mm dia. (OPTIONAL)</t>
  </si>
  <si>
    <t>6kg capacity ABC type dry chemical powder fire Extinguishers with wall mounting brackets</t>
  </si>
  <si>
    <t>6kg capacity K type fire Extinguishers with wall mounting brackets</t>
  </si>
  <si>
    <t>5kg capacity CO2 type fire Extinguishers with wall mounting brackets</t>
  </si>
  <si>
    <t>9Lit AR-AFFF  type fire Extinguishers with wall mounting brackets</t>
  </si>
  <si>
    <t xml:space="preserve">Flow switch on sprinkler distribution header on each floor with 2 SPDT contacts suitably rated, capable of the high pressure system and connected to fire alarm panel through cable. </t>
  </si>
  <si>
    <r>
      <t xml:space="preserve">Ceasefire 5 Kg Ceiling Mounted Fire Extinguisher Clean Agent FE-36, </t>
    </r>
    <r>
      <rPr>
        <b/>
        <sz val="13"/>
        <color indexed="57"/>
        <rFont val="Calibri"/>
        <family val="2"/>
      </rPr>
      <t>Zero ODP</t>
    </r>
    <r>
      <rPr>
        <b/>
        <sz val="13"/>
        <color indexed="17"/>
        <rFont val="Calibri"/>
        <family val="2"/>
      </rPr>
      <t>,</t>
    </r>
    <r>
      <rPr>
        <sz val="13"/>
        <color indexed="8"/>
        <rFont val="Calibri"/>
        <family val="2"/>
      </rPr>
      <t xml:space="preserve"> Stored Pressure Type, Pressure Gauge, Gross Weight 7.7 Kg, empty Weight 2.7 Kg, Can Height 264MM, Diameter 240MM,Discharge Time less than 8 Secs, Auto discharge mechanism on temperature rise, applicable on Class A,B,C and electrically started Fire, Can Construction : Deep drawn &amp; Co2 Mig welded, Valve Construction : Forging &amp; Machining, Internal Coating of Can : Epoxy Powder coating, External Coating of Can : Epoxy Polyster Powder coating, Sheet metal thickness : 2.0MM, </t>
    </r>
    <r>
      <rPr>
        <b/>
        <sz val="13"/>
        <color indexed="8"/>
        <rFont val="Calibri"/>
        <family val="2"/>
      </rPr>
      <t>Helium Leak Detection Test, 5 Years Warranty-model no 1CH21CF</t>
    </r>
  </si>
  <si>
    <t>GST 18%</t>
  </si>
  <si>
    <t>Note :</t>
  </si>
  <si>
    <t>Taxes Extra as applicable.</t>
  </si>
  <si>
    <t>CCTV BOQ FOR AJ KITCHEN @ LUCKNOW</t>
  </si>
  <si>
    <t xml:space="preserve">DATE: 6.10.2023 </t>
  </si>
  <si>
    <t>SR.NO</t>
  </si>
  <si>
    <t>DESCRIPTION</t>
  </si>
  <si>
    <t>UNIT</t>
  </si>
  <si>
    <t>TOTAL QTY.</t>
  </si>
  <si>
    <t>SUPPLY RATE</t>
  </si>
  <si>
    <t>INSTALLATION RATE</t>
  </si>
  <si>
    <t>TOTAL RATE</t>
  </si>
  <si>
    <t>TOTAL AMOUNT IN RS.</t>
  </si>
  <si>
    <t>II</t>
  </si>
  <si>
    <t>CCTV SURVIELLIANCE SYSTEM</t>
  </si>
  <si>
    <t xml:space="preserve">Supply, Istallation, Testing &amp; Commissioning of 5MP HD Dome Camera Model No. DS-2CE76HOTITMFS </t>
  </si>
  <si>
    <t>Supply &amp; Installation of 230/12V -20A DC Power Supply Unit for Camera Make: MRE/ACOORD</t>
  </si>
  <si>
    <t>Set</t>
  </si>
  <si>
    <t>4-Channel Embedded DVR, Real Time Recording @ CIF Resolution for all Channels or D1 Resolution on 1st Channel and rest at Real Time @ CIF , Support English OSD, 1 SATA slot available, 230VAC  &amp; TCP/IP Connectivity. (Honeywell Make, HDDVR1004 Model)</t>
  </si>
  <si>
    <t>8-Channel Embedded DVR, Real Time Recording @ CIF Resolution for all Channels or D1 Resolution on 1st Channel and rest at Real Time @ CIF , Support English OSD, 1 SATA slot available, 230VAC  &amp; TCP/IP Connectivity. (Honeywell Make, HDDVR1008 Model)</t>
  </si>
  <si>
    <t xml:space="preserve">VGA Flat screen TFT 21" high resolution Monitor with power supply complete </t>
  </si>
  <si>
    <t>8 TB Hard Disk (15 Days)</t>
  </si>
  <si>
    <t>Supply &amp; Instllation of Power connector</t>
  </si>
  <si>
    <t>Supply &amp; Installation of co-axial connector</t>
  </si>
  <si>
    <t>Supply &amp; laying of 2C x 1.5 sq. mm non-FRLS flexible PVC insulated cable with GI conduit FOR POWER SUPPLY</t>
  </si>
  <si>
    <t>Mtr</t>
  </si>
  <si>
    <t xml:space="preserve">Supply &amp; laying of RT-3 Co-axial &amp; Power FRLS Cable </t>
  </si>
  <si>
    <t>Supply &amp; Laying of 25mm dia. GI Conduit</t>
  </si>
  <si>
    <t>Supply &amp; laying of RG6 cable for video transmission from all cameras to DVR located in Server Room with PVC conduit.</t>
  </si>
  <si>
    <t>TOTAL FOR CCTV SYSTEM</t>
  </si>
  <si>
    <t>AJ KITCHEN @ LUCKNOW</t>
  </si>
  <si>
    <t xml:space="preserve">PA SYSTEM BOQ </t>
  </si>
  <si>
    <t>DATE: 6.10.2023</t>
  </si>
  <si>
    <t>SR. No</t>
  </si>
  <si>
    <t xml:space="preserve">UNIT RATE </t>
  </si>
  <si>
    <t xml:space="preserve">TOTAL AMOUNT </t>
  </si>
  <si>
    <t>PA/MUSIC SYSTEM EQUIPMENTS SUPPLY</t>
  </si>
  <si>
    <t>Supply &amp; Installation of JBL make Loudspeaker (6 watt) CEILING SPKR to match with Airport PA System</t>
  </si>
  <si>
    <t xml:space="preserve">Supply of JBL make Loudspeaker 20 watt wall mount SPKR </t>
  </si>
  <si>
    <t>Supply, installation, testing &amp; commissioning of Control 24CT Microplus JBL make Speakers</t>
  </si>
  <si>
    <t xml:space="preserve">RO </t>
  </si>
  <si>
    <t>Supply of Amplifier with Line matching transformers</t>
  </si>
  <si>
    <t>Supply of DSP with Card Model No. BLU-100/BLU 102</t>
  </si>
  <si>
    <t>Supply of  ZONE CONTROLLER Model No. BLU-3</t>
  </si>
  <si>
    <t>Supply of Paging Mic Model No. DST-995</t>
  </si>
  <si>
    <t>Supply of DVD Player for BGM</t>
  </si>
  <si>
    <t>Supply &amp; Laying of 2x2.5 Sq.mm FRLS Speaker Cable. The cost of conduit shall be paid separately.</t>
  </si>
  <si>
    <t>Mtr.</t>
  </si>
  <si>
    <t>Supply of 3x1.5 Sq.mm FRLS Microphone Cable The cost of conduit shall be paid separately.</t>
  </si>
  <si>
    <t xml:space="preserve">Supply of 12U (600mmx800mm) Equipment Rack </t>
  </si>
  <si>
    <t>SUB TOTAL FOR MUSIC SYSTEM EQUIPMENTS</t>
  </si>
  <si>
    <t>TOTAL FOR MUSIC SYSTEM EQUIPMENTS</t>
  </si>
  <si>
    <t>ADDRESSABLE FIRE ALARM  BOQ FOR AJ KITCHEN @ LUCKNOW</t>
  </si>
  <si>
    <t>ADDRESSABLE  FIRE ALARM SYSTEM - NOTIFIER MAKE</t>
  </si>
  <si>
    <t xml:space="preserve">Analog Addressable Fire Alarm Control panel with battery back up for 24 hours normal operation and 15 minutes alarm operation. The control panel, battery charger etc. The panel shall be  with 1 loop and expandable upto 2 loop capacity. The Fire Alarm Control Panel shall include a full featured operator interface control and annunciation panel that shall include a backlit 640-character liquid crystal display, individual, color coded system status LEDs, and a QWERTY style alphanumeric keypad for the field programming and control of the fire alarm system.  Number of Loops / Fire alarm panels should be worked out based on loop capacity, It shall be selected keeping atlest 20 addresses as spare capacity in each loop. The control panel shall be capable of network expandable upto multiple panels. The panel &amp; all devises should be FM approved and comply UL 864 or equivalent. The enclosure shall also be UL listed or equivalent The quoted rate shall include supply of necessary software and harware for progamming the panel with all necessary licence. Should have the Facility to get integrated with the MAIN FAS Panel of the Building. Electrical main LT panel, (PRO).Connecting to BMS on Bacnet or TCP/IP.
</t>
  </si>
  <si>
    <t>i) Each loop with Min. 125 Devices &amp; Detectors  modules connection capability of Addressable FACP) 2 Loop Panel.</t>
  </si>
  <si>
    <t>ii) FACP with all in-built modules &amp; displays.</t>
  </si>
  <si>
    <t>iii) 240 volts AC power supply, automatic battery charger, 24 volts sealed lead acid batteries sufficient for 24 hours normal working.</t>
  </si>
  <si>
    <t>iv) Programming &amp; setting up</t>
  </si>
  <si>
    <t xml:space="preserve">v) system to be capable of operating the   system for 2 hours during an emergency condition including all necessary software for remote programming of fire alarm system through central control station.  </t>
  </si>
  <si>
    <t>Passive Repeater Panel with 80-Character (2x40) display with supervised power supply from FACP. Repeater Panel shall monitor and control (Scroll, Acknowledge, Reset &amp; Mute) all the events of the FACP to which it is connected and it shall have Port Vectoring / Event Filtering capability of showing only ALARMS, TROUBLES or SUPERVISORY or customized combinations of user selected events.</t>
  </si>
  <si>
    <t>RO.</t>
  </si>
  <si>
    <t>Supply installation and testing of  signal loop components in a suitable galvanised steel junction box.</t>
  </si>
  <si>
    <t>Detectors and Devices</t>
  </si>
  <si>
    <t>Supply,Installation,Testing &amp; Commissioning of  Analogue Addressable Monitor module  having Rotary, decimal addressing system for monitoring the field devices &amp; shall be capable of providing DPDTcontact rated at 24V DC, 2A.</t>
  </si>
  <si>
    <t>Supply,Installation,Testing &amp; Commissioning of  Analogue Addressable Relay module  having Rotary, decimal addressing system and shall be capable of providing DPDTcontact rated at 24v DC, 2A.</t>
  </si>
  <si>
    <t>Supply,Installation,Testing &amp; Commissioning of wall / ceiling mounted Horn cum Strobe rated at 82 dBA @ 3m for Audible annunciation and 75cd flashing at 1 Hz for visual indication and necessary accessories including back box.</t>
  </si>
  <si>
    <r>
      <t xml:space="preserve">Supply,Installation,Testing &amp; Commissioning of above / below ceiling mounted Analogue </t>
    </r>
    <r>
      <rPr>
        <b/>
        <sz val="10"/>
        <color indexed="8"/>
        <rFont val="Arial"/>
        <family val="2"/>
      </rPr>
      <t>Addressable Flash scan Type Photoelectric smoke detectors</t>
    </r>
    <r>
      <rPr>
        <sz val="10"/>
        <color indexed="8"/>
        <rFont val="Arial"/>
        <family val="2"/>
      </rPr>
      <t xml:space="preserve">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r>
  </si>
  <si>
    <r>
      <t>Supply,Installation,Testing &amp; Commissioning of above / below ceiling mounted Analogue Addressable</t>
    </r>
    <r>
      <rPr>
        <b/>
        <sz val="10"/>
        <color indexed="8"/>
        <rFont val="Arial"/>
        <family val="2"/>
      </rPr>
      <t xml:space="preserve"> Heat / Thermal detectors</t>
    </r>
    <r>
      <rPr>
        <sz val="10"/>
        <color indexed="8"/>
        <rFont val="Arial"/>
        <family val="2"/>
      </rPr>
      <t xml:space="preserve">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r>
  </si>
  <si>
    <t>Supply,Installation,Testing &amp; Commissioning of  Addressable Break Glass Manual Call Point   having Rotary, decimal addressing system and having an integrally mounted addressabla module that monitors and reports contact status.</t>
  </si>
  <si>
    <t>Response indicator.</t>
  </si>
  <si>
    <t>NOTE: FIRE PANEL SHALL BE PROVIDED WITH FACILITY TO INTEGRATE WITH AIRPORT PANEL</t>
  </si>
  <si>
    <t>CABLES</t>
  </si>
  <si>
    <r>
      <t xml:space="preserve">Supplying, laying, testing and commissioning of 1100V grade FIRE RESISTANCE LOW SMOKE multicore, round type, insulated, sheathed, flexible copper conductor control cables with Including necessary end terminations with copper lugs, junction box, crimping identification tags at each end etc.,) RED COLOUR ONLY </t>
    </r>
    <r>
      <rPr>
        <b/>
        <sz val="10"/>
        <color indexed="8"/>
        <rFont val="Arial"/>
        <family val="2"/>
      </rPr>
      <t>(MAKE: RR CABLE)</t>
    </r>
  </si>
  <si>
    <t>2 core x 1.5 Sq.mm armoured cable(Un-screened, LSZH armoured)</t>
  </si>
  <si>
    <t>REWORKS</t>
  </si>
  <si>
    <t>Shifting , relocation and reworking including extending of cable &amp; testing and commissioning of the following devices</t>
  </si>
  <si>
    <t>Photoelectric Smoke Detectors (BFC) at actuals.</t>
  </si>
  <si>
    <r>
      <t xml:space="preserve">Response Indicator of AFC detectors at actuals </t>
    </r>
    <r>
      <rPr>
        <b/>
        <sz val="10"/>
        <color indexed="8"/>
        <rFont val="Arial"/>
        <family val="2"/>
      </rPr>
      <t xml:space="preserve"> </t>
    </r>
  </si>
  <si>
    <t>TOTAL FOR ADDRESSABLE FIRE ALARM SYSTEM</t>
  </si>
  <si>
    <t>ELECTRICAL BOQ</t>
  </si>
  <si>
    <t>DATE : 6.10.2023</t>
  </si>
  <si>
    <t>AS per the PO</t>
  </si>
  <si>
    <t xml:space="preserve">I </t>
  </si>
  <si>
    <t>PANEL &amp; SWITCHGEAR</t>
  </si>
  <si>
    <r>
      <t>Supply, installation, testing &amp; commissioning of free standing, floor mounting compartmentalized panels fabricated out of CRCA sheet steel sections after carrying out 7 tank cleaning process and duly powder coated using Siemens Grey Shade No. RAL 7032.  The frame structure, doors and gland plates shall have 2.0 mm thick sheets and partitions shall be with 1.6 mm thick CRCA sheet.  Base channel size 75 x 40 x 6 mm of ISMC shall be provided.  The panel shall be dust and vermin proof with</t>
    </r>
    <r>
      <rPr>
        <b/>
        <sz val="11"/>
        <rFont val="Arial"/>
        <family val="2"/>
      </rPr>
      <t xml:space="preserve"> neoprene gasket</t>
    </r>
    <r>
      <rPr>
        <sz val="11"/>
        <rFont val="Arial"/>
        <family val="2"/>
      </rPr>
      <t xml:space="preserve">.  The doors shall be provided with concealed hinges and with brazing wherever required to avoid deformation and shall be earthed.  The bus bar shall be of tinned Copper with epoxy supports and shall be insulated with colour coded heat shrink sleeves.  The control wiring min. </t>
    </r>
    <r>
      <rPr>
        <b/>
        <sz val="11"/>
        <rFont val="Arial"/>
        <family val="2"/>
      </rPr>
      <t>2,5 Sq.mm shall be ZHLS type</t>
    </r>
    <r>
      <rPr>
        <sz val="11"/>
        <rFont val="Arial"/>
        <family val="2"/>
      </rPr>
      <t xml:space="preserve">. The Panel shall be provided with CTs, phase indication lamps, meters, relays and all switchgear, etc. as per the SLD.  The panel shall be complete in all aspects as per the final approval of the Consultant. </t>
    </r>
    <r>
      <rPr>
        <b/>
        <sz val="11"/>
        <rFont val="Arial"/>
        <family val="2"/>
      </rPr>
      <t xml:space="preserve">All componants for Switchgears shall be L&amp;T/Legrand </t>
    </r>
  </si>
  <si>
    <r>
      <t>Providing &amp; installing</t>
    </r>
    <r>
      <rPr>
        <b/>
        <sz val="11"/>
        <rFont val="Arial"/>
        <family val="2"/>
      </rPr>
      <t xml:space="preserve"> MAIN LT PANEL  as per SLD &amp; Spec.</t>
    </r>
    <r>
      <rPr>
        <sz val="11"/>
        <rFont val="Arial"/>
        <family val="2"/>
      </rPr>
      <t>:</t>
    </r>
  </si>
  <si>
    <t>100 Amps 4 pole, 25kA MCCB as a Incomer with overload, short circuit &amp; Earth Fault protection, Energy manager with RS485 port for BMS connectivity &amp; 4A with SP MCB  with 100/5A-3 Nos., 15VA, CL-1 CT's for metering &amp; of AE make and phase indicating lamps Vaishno make with SPMCB</t>
  </si>
  <si>
    <t xml:space="preserve">Busbar chamber - 1 set, 4 pole 125A Tinned AL. Busbar  with necessary </t>
  </si>
  <si>
    <t xml:space="preserve">OUTGOINGS:  </t>
  </si>
  <si>
    <t>i.</t>
  </si>
  <si>
    <t>32A 4P MCB – 2 Nos.</t>
  </si>
  <si>
    <t>ii.</t>
  </si>
  <si>
    <t>40A 4P MCB – 2 Nos.</t>
  </si>
  <si>
    <t>iii.</t>
  </si>
  <si>
    <t>63A 4P MCB – 1 Nos.</t>
  </si>
  <si>
    <t>iv.</t>
  </si>
  <si>
    <t>MPCB suitable for 2.2kW-1 Nos.</t>
  </si>
  <si>
    <t>v.</t>
  </si>
  <si>
    <t>MPCB suitable for 1.5kW-1 Nos.</t>
  </si>
  <si>
    <t>Supply, installation, testing &amp; commissioning of Switchgears.(Standard Product)</t>
  </si>
  <si>
    <t>Supply,Installation,Testing and Commissioning of 40 Amps,4Pole MCB with ELCB at 300mAh for HVAC Outdoor  Isolation all complete with mounting accessories</t>
  </si>
  <si>
    <t>Supply,Installation,Testing and Commissioning of 32 Amps,4Pole MCB for HVAC Outdoor  Isolation all complete with mounting accessories.</t>
  </si>
  <si>
    <t>Supply,Installation,Testing and Commissioning of 32 Amps, DP, MCB for UPS/INVERTER Isolation all complete with mounting accessories for UPS.</t>
  </si>
  <si>
    <t>Supply &amp; installation of DOL starter L&amp;T/Siemens/Legrand for 3 kW load</t>
  </si>
  <si>
    <t>Supply &amp; installation of DOL starter L&amp;T/Siemens/Legrand for 4 kW load</t>
  </si>
  <si>
    <t>Supply &amp; installation of Star Delta starter as per Type-2 Coordination for 3 kW (4HP) load with on / off / trip indication Lamp, on off push button, &amp; phase indication Lamp .(For Exhaust air fan)(EXISTING UNIT PROVIDED BY MALL)</t>
  </si>
  <si>
    <t>g</t>
  </si>
  <si>
    <t>Supply &amp; installation of Star Delta starter as per Type-2 Coordination for 9.3 kW (12.5HP) load with on / off / trip indication Lamp, on off push button, &amp; phase indication Lamp .(For Exhaust air fan)</t>
  </si>
  <si>
    <t>h</t>
  </si>
  <si>
    <t>Supply &amp; installation of Star delta starter as per Type-2 Coordination for 5.5 kW (7.5HP) load with on / off / trip indication Lamp, on off push button, &amp; phase indication Lamp .(For Fresh air fan)</t>
  </si>
  <si>
    <t>i</t>
  </si>
  <si>
    <t>Supply &amp; installation of DOL starter as per Type-2 Coordination for 2.2 kW  (3.0HP) load with on / off / trip indication Lamp, on off push button, &amp; phase indication Lamp .(For AHU)</t>
  </si>
  <si>
    <t>j</t>
  </si>
  <si>
    <t>Supply &amp; installation of DOL starter as per Type-2 Coordination for 1.5 kW  (2.0HP) pump load with on / off / trip indication Lamp, on off push button, &amp; phase indication Lamp .(For Scrubber)</t>
  </si>
  <si>
    <t>k</t>
  </si>
  <si>
    <t>80 amps 4P ELMCB 300mA with 63A 5 Pin Ray Roll Socket complete with all mounting accessories – for Indoor Legrand make model No. 6078 80</t>
  </si>
  <si>
    <t>l</t>
  </si>
  <si>
    <t>63 amps 4P ELMCB 300mA with 63A 5 Pin Ray Roll Socket complete with all mounting accessories – for Indoor Legrand make model No. 6078 80</t>
  </si>
  <si>
    <t>m</t>
  </si>
  <si>
    <t>32 amps 4P MCB with 32A 5 Pin Ray Roll Socket complete with all mounting accessories – for Kitchen Legrand make model No. 6078 80</t>
  </si>
  <si>
    <t>n</t>
  </si>
  <si>
    <t>25 amps 4P MCB with 25A 5 Pin Ray Roll Socket complete with all mounting accessories – for Kitchen Legrand make model No. 6078 80</t>
  </si>
  <si>
    <t>o</t>
  </si>
  <si>
    <t>25A Rey roll socket complete with 25 amps SPMCB with 3 pin metal clad socket  -  Legrand make Model No. 6078 41</t>
  </si>
  <si>
    <t>p</t>
  </si>
  <si>
    <t>20A Rey roll socket complete with 32 amps DPMCB with 3 pin metal clad socket  -  Legrand make Model No. 6078 41</t>
  </si>
  <si>
    <t>q</t>
  </si>
  <si>
    <t>5/15A Rey roll socket complete with 15 amps SPMCB with 3 pin metal clad socket  -  Legrand make Model No. 6078 41</t>
  </si>
  <si>
    <t>r</t>
  </si>
  <si>
    <t>Set of 1no 25A Metal clad Socket with MCB, and 2nos 6/16A Switch sockets housed in Fabricated SS Panel suitable for hanging arrangement for Kitchen equipments.</t>
  </si>
  <si>
    <t xml:space="preserve">SITC of Standalone Gas leak detector with inbuilt sounder for Kitchen </t>
  </si>
  <si>
    <t>TOTAL FOR MAIN PANEL &amp; SWITCHGEAR</t>
  </si>
  <si>
    <t xml:space="preserve">II </t>
  </si>
  <si>
    <t>INVERTER / UPS</t>
  </si>
  <si>
    <r>
      <t>Supply, Installation, testing and commissioning of</t>
    </r>
    <r>
      <rPr>
        <b/>
        <sz val="11"/>
        <rFont val="Arial"/>
        <family val="2"/>
      </rPr>
      <t xml:space="preserve"> 3</t>
    </r>
    <r>
      <rPr>
        <sz val="11"/>
        <rFont val="Arial"/>
        <family val="2"/>
      </rPr>
      <t xml:space="preserve"> </t>
    </r>
    <r>
      <rPr>
        <b/>
        <sz val="11"/>
        <rFont val="Arial"/>
        <family val="2"/>
      </rPr>
      <t xml:space="preserve">KVA UPS  </t>
    </r>
    <r>
      <rPr>
        <sz val="11"/>
        <rFont val="Arial"/>
        <family val="2"/>
      </rPr>
      <t>System Single Phase I/C &amp; Single Phase O/G complete with 30 Minutes Battery Back-up the required accessories as specified in the drawings &amp; the specifications.</t>
    </r>
  </si>
  <si>
    <t>TOTAL FOR UPS</t>
  </si>
  <si>
    <t>III'</t>
  </si>
  <si>
    <t>DISTRIBUTION BOARDS</t>
  </si>
  <si>
    <r>
      <t xml:space="preserve">Supply, installation, testing &amp; commissioning of Distribution Boards surface / flush mounted with </t>
    </r>
    <r>
      <rPr>
        <b/>
        <sz val="11"/>
        <rFont val="Arial"/>
        <family val="2"/>
      </rPr>
      <t xml:space="preserve">Double door </t>
    </r>
    <r>
      <rPr>
        <sz val="11"/>
        <rFont val="Arial"/>
        <family val="2"/>
      </rPr>
      <t xml:space="preserve">containing MCB/ELMCB as incomer and SPMCB as outgoing. All MCBs are of 10KA breaking capacity and ELMCBs/RCCB should be of 30mA/100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 </t>
    </r>
    <r>
      <rPr>
        <b/>
        <sz val="11"/>
        <rFont val="Arial"/>
        <family val="2"/>
      </rPr>
      <t xml:space="preserve">LEGRAND/L&amp;T </t>
    </r>
  </si>
  <si>
    <t>Lighting Distribution Board - LPDB</t>
  </si>
  <si>
    <t>12 WAY TPN DB</t>
  </si>
  <si>
    <t>I/C- 1 # 40A FP MCB , 16KA</t>
  </si>
  <si>
    <t>SUB I/C - 3 # 25A DP RCCB 30mA per phase</t>
  </si>
  <si>
    <t xml:space="preserve">O/G - 24 # 10A SP MCB </t>
  </si>
  <si>
    <t>RAW Power Distribution Board - RPDB</t>
  </si>
  <si>
    <t xml:space="preserve">6(8) WAY TPN DB </t>
  </si>
  <si>
    <t xml:space="preserve">I/C- 1 #40 A FP MCB </t>
  </si>
  <si>
    <t>SUB I/C- 3#40 DP ELCB 300mA per ph</t>
  </si>
  <si>
    <t xml:space="preserve">O/G - 18 # 16/20A SP MCB </t>
  </si>
  <si>
    <t>Kitchen Power DB - (KPDB-1)</t>
  </si>
  <si>
    <t xml:space="preserve">12 WAY TPN DB </t>
  </si>
  <si>
    <t>SUB I/C- 3#32 DP ELCB 100mA per ph</t>
  </si>
  <si>
    <t xml:space="preserve">O/G - 24 # 16/20A SP MCB </t>
  </si>
  <si>
    <t>EMERGENCY LIGHTING DB (ELDB)</t>
  </si>
  <si>
    <t>12 way SPN DB</t>
  </si>
  <si>
    <t xml:space="preserve">Incomer: 32A DP RCBO 30mA </t>
  </si>
  <si>
    <t>Outgoings :10/16 SP MCB,  'D' Type – 8 Nos</t>
  </si>
  <si>
    <t>TOTAL FOR DISTRIBUTION BOARDS</t>
  </si>
  <si>
    <t xml:space="preserve">IV   </t>
  </si>
  <si>
    <t>CABLES &amp; ACCESSORIES</t>
  </si>
  <si>
    <r>
      <t xml:space="preserve">Supply &amp; installation of following </t>
    </r>
    <r>
      <rPr>
        <b/>
        <sz val="11"/>
        <rFont val="Arial"/>
        <family val="2"/>
      </rPr>
      <t>LT XLPE FRLS cables</t>
    </r>
    <r>
      <rPr>
        <sz val="11"/>
        <rFont val="Arial"/>
        <family val="2"/>
      </rPr>
      <t xml:space="preserve"> </t>
    </r>
    <r>
      <rPr>
        <b/>
        <sz val="11"/>
        <rFont val="Arial"/>
        <family val="2"/>
      </rPr>
      <t xml:space="preserve">(FINOLEX/RR KABLE/POLYCAB) </t>
    </r>
    <r>
      <rPr>
        <sz val="11"/>
        <rFont val="Arial"/>
        <family val="2"/>
      </rPr>
      <t>rated for 600 / 1100 volts AC as per IS standard 1554 Part 1 with necessary M.S. clamps.  All cables shall be properly clamped or tied when run on cable trays.  All such cables shall be provided with temporary labelling at every 20 mtrs and ten finally with metal identification tags showing the size and the location from/to the specific Panel/DB at both ends.</t>
    </r>
  </si>
  <si>
    <t xml:space="preserve">3.5C x 300 Sq. mm A2XFY </t>
  </si>
  <si>
    <t xml:space="preserve">3.5C x 240 Sq. mm A2XFY </t>
  </si>
  <si>
    <t xml:space="preserve">3.5C x 185 Sq. mm A2XFY </t>
  </si>
  <si>
    <t xml:space="preserve">3.5C x 150 Sq. mm A2XFY </t>
  </si>
  <si>
    <t xml:space="preserve">3.5C x 120 Sq. mm A2XFY </t>
  </si>
  <si>
    <t xml:space="preserve">3.5C x 95 Sq. mm A2XFY </t>
  </si>
  <si>
    <t xml:space="preserve">3.5C x 70 Sq. mm A2XFY </t>
  </si>
  <si>
    <t xml:space="preserve">3.5C x 50 Sq. mm A2XFY </t>
  </si>
  <si>
    <t xml:space="preserve">3.5C x 35 Sq. mm A2XFY </t>
  </si>
  <si>
    <t xml:space="preserve">4C x 16 Sq. mm A2XFY </t>
  </si>
  <si>
    <t xml:space="preserve">4C x 10 Sq. mm A2XFY </t>
  </si>
  <si>
    <t>4C x 10 Sq. mm 2XFY ( Cu )</t>
  </si>
  <si>
    <t>4C x 16 Sq. mm 2XFY ( Cu )</t>
  </si>
  <si>
    <t>4C x 6 Sq. mm 2XFY Cable ( Cu )</t>
  </si>
  <si>
    <t>4C x 4 Sq. mm 2XFY Cable ( Cu )</t>
  </si>
  <si>
    <t>4C x 2.5 Sq. mm 2XFY Cable ( Cu )</t>
  </si>
  <si>
    <t>3C x 6sq. mm YWY cable ( Cu )</t>
  </si>
  <si>
    <t>3C x 4sq. mm YWY cable ( Cu )</t>
  </si>
  <si>
    <t>3C x 2.5 Sq. mm YWY cable ( Cu )</t>
  </si>
  <si>
    <t>1C x 10 Sq. mm YY cable ( Cu )</t>
  </si>
  <si>
    <t>1C x 6 Sq. mm YY cable ( Cu )</t>
  </si>
  <si>
    <t>1C x 4 Sq. mm YY cable ( Cu )</t>
  </si>
  <si>
    <t>5Rx1Cx16 Sq.mm YY FRLS Cable (Cu)</t>
  </si>
  <si>
    <t>5Rx1Cx10 Sq.mm YY FRLS Cable (Cu)</t>
  </si>
  <si>
    <t>5Rx1Cx6 Sq.mm YY FRLS Cable (Cu)</t>
  </si>
  <si>
    <t>5Rx1Cx4 Sq.mm YY FRLS Cable (Cu)</t>
  </si>
  <si>
    <t>Termination of following sizes of cables with Single compression cable gland.(COMET/BRAKO)</t>
  </si>
  <si>
    <t>TOTAL FOR CABLES &amp; ACCESSORIES</t>
  </si>
  <si>
    <t>V</t>
  </si>
  <si>
    <t>WIRING &amp; ACCESSORIES</t>
  </si>
  <si>
    <t>Notes :</t>
  </si>
  <si>
    <t>1) Rates for point wiring shall include supply &amp; installation of Wires &amp; wiring acccessories such as  angle holders/ceiling roses as required. conduits, conduit accessories such as junction boxes, Ts, elbows etc,Switches, sockets  &amp; fixtures shall not be included in the point wiring rates. These will be counted &amp;  paid  separately.</t>
  </si>
  <si>
    <t>2) Unless otherwise specified, all wires in point wiring shall be 2.5 sq.mm</t>
  </si>
  <si>
    <t xml:space="preserve">Stranded copper conductor 1.1 KV grade, I.S.I. marked (P+N+E), </t>
  </si>
  <si>
    <r>
      <rPr>
        <b/>
        <sz val="11"/>
        <rFont val="Arial"/>
        <family val="2"/>
      </rPr>
      <t>LSZH</t>
    </r>
    <r>
      <rPr>
        <sz val="11"/>
        <rFont val="Arial"/>
        <family val="2"/>
      </rPr>
      <t>) PVC insulated .</t>
    </r>
  </si>
  <si>
    <t xml:space="preserve">Wires shall be colour coded (Red, Yellow and Blue for Phases, </t>
  </si>
  <si>
    <t>Black for Neutral &amp; Green for earth).</t>
  </si>
  <si>
    <t>3) Looping of wires shall be in fittings and switch boxes only</t>
  </si>
  <si>
    <t xml:space="preserve">4) Location of switches/sockets/ DBs shown on the drawings shall </t>
  </si>
  <si>
    <t>be confirmed with the Architect/ Consultant/ Project Manager</t>
  </si>
  <si>
    <t>before installation.</t>
  </si>
  <si>
    <t>5) All Surface and concealed Conduits shall be rigid GI conduits of</t>
  </si>
  <si>
    <t>size not less than 20 mm dia as per applicable IS.</t>
  </si>
  <si>
    <t>6)The Contractor can take more than one circuit in the same conduit</t>
  </si>
  <si>
    <t xml:space="preserve">provided they are of the same phase. The size of conduit shall be </t>
  </si>
  <si>
    <t xml:space="preserve">decided according to the number of wires in it as per applicable IS &amp; as   </t>
  </si>
  <si>
    <t xml:space="preserve">specified. </t>
  </si>
  <si>
    <t xml:space="preserve">7) Payments for light fixtures &amp; fans will be made separately as per the </t>
  </si>
  <si>
    <t>items given in 'Light Fixtures &amp; Accessories'.</t>
  </si>
  <si>
    <t xml:space="preserve">8) Type &amp; location of light fixtures shown in the drawings are </t>
  </si>
  <si>
    <t xml:space="preserve">tentative and subject to revision as per the recommendation of </t>
  </si>
  <si>
    <t xml:space="preserve">Architect/ Consultant. The quantities (number of points and accessories) </t>
  </si>
  <si>
    <t xml:space="preserve">of point wiring will be  revised as actual installed on account of such </t>
  </si>
  <si>
    <t>revisions in the layouts.</t>
  </si>
  <si>
    <t xml:space="preserve">9) Circuit wiring from DBs to the switch boards or first light point  shall </t>
  </si>
  <si>
    <t>Be included as primary points &amp;  remaining points of the same looping</t>
  </si>
  <si>
    <t>shall be considered as Secondary points and shall be counted in nos.</t>
  </si>
  <si>
    <t>10) Circuit Wiring from DB to Kitchen Power points shall be measured in running meters</t>
  </si>
  <si>
    <t xml:space="preserve">Supply, installation, testing &amp; commissioning of point wiring for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 </t>
  </si>
  <si>
    <t>Averagepoint length of primary&amp;secondaryto be derived by Contractor, fromthe drawing provided AND+/-1MtrMeasured Radially</t>
  </si>
  <si>
    <t>a)</t>
  </si>
  <si>
    <t>Primary Light points controlled by MCB (3R x 2.5 sqmm wire)</t>
  </si>
  <si>
    <t>b)</t>
  </si>
  <si>
    <t>Secondary Light points looped in the same circuit. (3R x 2.5 sqmm wire)</t>
  </si>
  <si>
    <t>Supply, installation, testing &amp; commissioning of point wiring for light points, power points.  Point wiring for primary point shall include wiring from Switch Board upto First point of the circuit and shall be measured in nos. Secondary points shall also be measured in nos and shall include the remaining light points of the circuit controlled from same switch board where primary points are controlling. The Power points shall be measured in Nos. Cost of FRLS PVC conduits, 6A switch &amp; switch board and accessories shall be included.</t>
  </si>
  <si>
    <t>Primary Light points controlled by Switch (3R x 2.5 sqmm wire)</t>
  </si>
  <si>
    <t>c)</t>
  </si>
  <si>
    <r>
      <rPr>
        <b/>
        <sz val="11"/>
        <rFont val="Arial"/>
        <family val="2"/>
      </rPr>
      <t xml:space="preserve">DB to SB &amp; SB to SB circuit wiring : For Switch Operated Primary point @ SB to SB loop point.  </t>
    </r>
    <r>
      <rPr>
        <sz val="11"/>
        <rFont val="Arial"/>
        <family val="2"/>
      </rPr>
      <t xml:space="preserve">
Wiring for switch board controlled by MCB already installed in DB by using  3 X 2.5 sq. mm flexible LSZH copper wires in 25mm GI conduits as per IS 9537 part-3  or surface mounted.</t>
    </r>
  </si>
  <si>
    <t>Mtrs</t>
  </si>
  <si>
    <t>Supply, installation, testing &amp; commissioning of point wiring for Emargency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FRLS PVC conduits and accessories shall be included.</t>
  </si>
  <si>
    <r>
      <t xml:space="preserve">Providing point wiring for </t>
    </r>
    <r>
      <rPr>
        <b/>
        <sz val="11"/>
        <rFont val="Arial"/>
        <family val="2"/>
      </rPr>
      <t>Raw Powe</t>
    </r>
    <r>
      <rPr>
        <sz val="11"/>
        <rFont val="Arial"/>
        <family val="2"/>
      </rPr>
      <t>r points 1no. 6/16A switch socket outlet on Skirting level to be looped from the nearest point using 2 x 4.0 sq. mm copper conductor wires and minimum 4.0 sq. mm copper conductor PVC insulated green colour earth wire as per approval of Architect / Consultant.  (Cost of FRLS PVC Conduit / Floor Raceway  and switch sockets are considered elsewhere).  ( Wires shall be LSZH type )</t>
    </r>
    <r>
      <rPr>
        <b/>
        <sz val="11"/>
        <rFont val="Arial"/>
        <family val="2"/>
      </rPr>
      <t xml:space="preserve">
Note: Average primary / secondary point length to be derived by Contractor, from the drawing / site provided AND +/- 1 Mtr Measured Radially.</t>
    </r>
  </si>
  <si>
    <t>Primary Point</t>
  </si>
  <si>
    <t>Secondary points</t>
  </si>
  <si>
    <r>
      <t xml:space="preserve">Providing point wiring for </t>
    </r>
    <r>
      <rPr>
        <b/>
        <sz val="11"/>
        <rFont val="Arial"/>
        <family val="2"/>
      </rPr>
      <t>Raw Powe</t>
    </r>
    <r>
      <rPr>
        <sz val="11"/>
        <rFont val="Arial"/>
        <family val="2"/>
      </rPr>
      <t>r points 1no. 6A switch socket outlet on Skirting level to be looped from the nearest point using 2 x 2.5 sq. mm copper conductor wires and minimum 2.5 sq. mm copper conductor PVC insulated green colour earth wire as per approval of Architect / Consultant.  (Cost of Conduit / Floor Raceway  and switch sockets are considered elsewhere).  ( Wires shall be FRLS type )</t>
    </r>
    <r>
      <rPr>
        <b/>
        <sz val="11"/>
        <rFont val="Arial"/>
        <family val="2"/>
      </rPr>
      <t xml:space="preserve">
Note: Average primary / secondary point length to be derived by Contractor, from the drawing / site provided AND +/- 1 Mtr Measured Radially.</t>
    </r>
  </si>
  <si>
    <r>
      <t xml:space="preserve">Supply and laying of following PVC insulated copper conductor 1100 volt grade stranded flexible </t>
    </r>
    <r>
      <rPr>
        <b/>
        <sz val="11"/>
        <rFont val="Arial"/>
        <family val="2"/>
      </rPr>
      <t>LSZH</t>
    </r>
    <r>
      <rPr>
        <sz val="11"/>
        <rFont val="Arial"/>
        <family val="2"/>
      </rPr>
      <t xml:space="preserve"> wire in already laid  GI conduit concealed or surface mounted making connections where ever required to complete the installation.(For Kitchen and Bar Power Points) Conduit rate shall be paid separately.</t>
    </r>
  </si>
  <si>
    <t>2R x 2.5Sqmm + 1R x 2.5Sqmm Cu. Wires</t>
  </si>
  <si>
    <t>3R x 4Sqmm Cu. Wires</t>
  </si>
  <si>
    <t>4R x 4Sqmm + 2R x 2.5Sqmm Cu. Wires</t>
  </si>
  <si>
    <t>d)</t>
  </si>
  <si>
    <t>4R x 6Sqmm + 2R x 2.5Sqmm Cu. Wires</t>
  </si>
  <si>
    <r>
      <t>Supply &amp; installation of 25 mm dia. GI</t>
    </r>
    <r>
      <rPr>
        <b/>
        <sz val="11"/>
        <rFont val="Arial"/>
        <family val="2"/>
      </rPr>
      <t xml:space="preserve"> </t>
    </r>
    <r>
      <rPr>
        <sz val="11"/>
        <rFont val="Arial"/>
        <family val="2"/>
      </rPr>
      <t>conduit with pull box / junction box &amp; all accessories for Kitchen &amp; Bar Power wiring as per the requirement</t>
    </r>
  </si>
  <si>
    <t xml:space="preserve">a </t>
  </si>
  <si>
    <t xml:space="preserve"> - do - but  conduit pipe shall be Rigid type.</t>
  </si>
  <si>
    <t xml:space="preserve">b </t>
  </si>
  <si>
    <t xml:space="preserve"> - do - but flexible conduit pipe</t>
  </si>
  <si>
    <r>
      <t>Supply &amp; installation of 20 mm dia. GI</t>
    </r>
    <r>
      <rPr>
        <b/>
        <sz val="11"/>
        <rFont val="Arial"/>
        <family val="2"/>
      </rPr>
      <t xml:space="preserve"> </t>
    </r>
    <r>
      <rPr>
        <sz val="11"/>
        <rFont val="Arial"/>
        <family val="2"/>
      </rPr>
      <t>conduit with pull box / junction box &amp; all accessories for Lighting &amp; Power wiring as per the requirement</t>
    </r>
  </si>
  <si>
    <r>
      <t xml:space="preserve">Supply and installation of Perforated Cable Tray </t>
    </r>
    <r>
      <rPr>
        <b/>
        <sz val="11"/>
        <rFont val="Arial"/>
        <family val="2"/>
      </rPr>
      <t>(ASIAN)</t>
    </r>
    <r>
      <rPr>
        <sz val="11"/>
        <rFont val="Arial"/>
        <family val="2"/>
      </rPr>
      <t>out of 14 gauge GI sheet complete with necessary fixing arrangement with Anchor Fastener and all other accessories as per the final approval of the Consultant/Architect</t>
    </r>
  </si>
  <si>
    <t xml:space="preserve">300 x 50 x 2mm </t>
  </si>
  <si>
    <t xml:space="preserve">200 x 50 x 2mm </t>
  </si>
  <si>
    <t xml:space="preserve">150 x 50 x 2mm </t>
  </si>
  <si>
    <t xml:space="preserve">100 x 50 x 2mm </t>
  </si>
  <si>
    <t xml:space="preserve">50 x 50 x 2mm </t>
  </si>
  <si>
    <r>
      <t xml:space="preserve">Supply and installation of GI trunking </t>
    </r>
    <r>
      <rPr>
        <b/>
        <sz val="11"/>
        <rFont val="Arial"/>
        <family val="2"/>
      </rPr>
      <t>(SV POWER/ASIAN)</t>
    </r>
    <r>
      <rPr>
        <sz val="11"/>
        <rFont val="Arial"/>
        <family val="2"/>
      </rPr>
      <t xml:space="preserve"> with </t>
    </r>
    <r>
      <rPr>
        <b/>
        <sz val="11"/>
        <rFont val="Arial"/>
        <family val="2"/>
      </rPr>
      <t>2 mm thickness</t>
    </r>
    <r>
      <rPr>
        <sz val="11"/>
        <rFont val="Arial"/>
        <family val="2"/>
      </rPr>
      <t xml:space="preserve"> &amp; properties/clamps for suspension at appropriate intervals &amp; as per the route approved by Architect/Consultant. (For DATA/CONTROL WIRING/LIGHTING &amp; POWER CIRCUITS / KITCHEN)</t>
    </r>
  </si>
  <si>
    <r>
      <t xml:space="preserve">Supply and installation of GI raceway with </t>
    </r>
    <r>
      <rPr>
        <b/>
        <sz val="11"/>
        <rFont val="Arial"/>
        <family val="2"/>
      </rPr>
      <t>2 mm thickness</t>
    </r>
    <r>
      <rPr>
        <sz val="11"/>
        <rFont val="Arial"/>
        <family val="2"/>
      </rPr>
      <t xml:space="preserve"> &amp; proper ties/clamps at appropriate intervals &amp; as per the route approved by Architect/Consultant.  (Cost of cutting the floor for laying of raceways to be included).</t>
    </r>
  </si>
  <si>
    <t xml:space="preserve">3 runs of underfloor raceways of size 100 x 40 mm </t>
  </si>
  <si>
    <t xml:space="preserve">2 runs of underfloor raceways of size 100 x 40 mm </t>
  </si>
  <si>
    <t xml:space="preserve">1 runs of underfloor raceways of size 100 x 40 mm </t>
  </si>
  <si>
    <t>1 runs of underfloor raceway of size 85 x 40 mm</t>
  </si>
  <si>
    <t xml:space="preserve">2 runs of underfloor raceway of size 65 x 40 mm </t>
  </si>
  <si>
    <t xml:space="preserve">1 runs of underfloor raceway of size 65 x 40 mm </t>
  </si>
  <si>
    <r>
      <t xml:space="preserve">Supply &amp; installation of GI junction boxes with 2 mm thickness, 2mm thick </t>
    </r>
    <r>
      <rPr>
        <b/>
        <sz val="11"/>
        <rFont val="Arial"/>
        <family val="2"/>
      </rPr>
      <t>SS</t>
    </r>
    <r>
      <rPr>
        <sz val="11"/>
        <rFont val="Arial"/>
        <family val="2"/>
      </rPr>
      <t xml:space="preserve"> cover with </t>
    </r>
    <r>
      <rPr>
        <b/>
        <sz val="11"/>
        <rFont val="Arial"/>
        <family val="2"/>
      </rPr>
      <t>2” extra on all sides SS cover on top</t>
    </r>
    <r>
      <rPr>
        <sz val="11"/>
        <rFont val="Arial"/>
        <family val="2"/>
      </rPr>
      <t xml:space="preserve"> and having screw fixed plates on all four sides with knock out holes for conduits.  The plates shall be retained on the sidezs having no conduit or raceway so as to avoid the entry of any unwanted material.  Earth stud to be provided for all Junction boxes for earthing.  Junction box to be prepared as per the final approval of Architect/Consultant. The junction boxes shall be protected from the entry of unwanted material till the completion of the project &amp; the SS plates shall be installed after the final polishing of flooring. </t>
    </r>
  </si>
  <si>
    <t>suitable for 450 x 450 x 50  mm</t>
  </si>
  <si>
    <t>suitable for 350 x 350 x 50  mm</t>
  </si>
  <si>
    <t>suitable for 250 x 250 x 50  mm</t>
  </si>
  <si>
    <t>suitable for 150 x 150 x 50  mm</t>
  </si>
  <si>
    <t xml:space="preserve">Supply, installation, testing &amp; commissioning of flush mounted plate type switch and switch + sockets with hot dipped GI box complete as per the final approval of Architect/Consultant </t>
  </si>
  <si>
    <t xml:space="preserve">6A one way plate type switch </t>
  </si>
  <si>
    <t>6A 5 pin Socket outlet</t>
  </si>
  <si>
    <t xml:space="preserve">c  </t>
  </si>
  <si>
    <t>6A 5pin switch socket outlet for CCTV &amp; Charging point</t>
  </si>
  <si>
    <t>3 nos. 6A socket controlled by 3no 6A switch</t>
  </si>
  <si>
    <t>2 nos. 6A socket controlled by 2no 16A switch</t>
  </si>
  <si>
    <t>1 nos. 6/16A socket controlled by1nos 6/16A switch</t>
  </si>
  <si>
    <t xml:space="preserve">I phase, 2 Nos x 5/15 amp, bakelite socket &amp; switch, housed in Fabricated SS Panel suitable for hanging arrangement for Kitchen equipments. (having Two outlet  /6 modular plate) </t>
  </si>
  <si>
    <r>
      <t xml:space="preserve">Supplying, installation, Testing and commissioning flush mounting floor metallic boxes IP 66 (at terrace level) with 2 nos of 6/16A International switch &amp; socket outlet + 1 set of blanking plate for 2 data/voice outlet suitable for AMP tyco I/o's of following modules complete with all installation kits, accessories, required to finish the installation – Sample will Approved by Client/Consultant.  
</t>
    </r>
    <r>
      <rPr>
        <b/>
        <sz val="11"/>
        <rFont val="Arial"/>
        <family val="2"/>
      </rPr>
      <t>Cost of Switches, sockets outlet &amp; blanking plat for Data/Voice outlets shall be included</t>
    </r>
    <r>
      <rPr>
        <sz val="11"/>
        <rFont val="Arial"/>
        <family val="2"/>
      </rPr>
      <t xml:space="preserve">. </t>
    </r>
  </si>
  <si>
    <t>300mm x 300mm x 65/75 mm</t>
  </si>
  <si>
    <r>
      <t xml:space="preserve">Supply, installation of temporary lighting &amp; power arrangement for construction purpose of with </t>
    </r>
    <r>
      <rPr>
        <b/>
        <sz val="11"/>
        <rFont val="Arial"/>
        <family val="2"/>
      </rPr>
      <t>industrial type switch &amp; sockets/MCB's/ELCB's</t>
    </r>
    <r>
      <rPr>
        <sz val="11"/>
        <rFont val="Arial"/>
        <family val="2"/>
      </rPr>
      <t xml:space="preserve"> &amp; lighting fittings as required to finish the work for interior contractor &amp; necessary electrical protections throughout the site for construction work till the handover of site. Contractor shall maintain the saftey rules &amp; regulations as per Airport Security Department. The material shall be taken back by the contractor. </t>
    </r>
  </si>
  <si>
    <t>Job</t>
  </si>
  <si>
    <t>TOTAL FOR WIRING &amp; ACCESSORIES</t>
  </si>
  <si>
    <t>VI</t>
  </si>
  <si>
    <t>LIGHTING FITTINGS</t>
  </si>
  <si>
    <r>
      <t xml:space="preserve">Installation, testing &amp; commissioning of the following concealed / surface mounted or suspended light fixtures </t>
    </r>
    <r>
      <rPr>
        <b/>
        <sz val="11"/>
        <rFont val="Arial"/>
        <family val="2"/>
      </rPr>
      <t xml:space="preserve">AS PER FINAL APPROVAL FROM ARCHITECT/CLIENT/CONSULTANT </t>
    </r>
    <r>
      <rPr>
        <sz val="11"/>
        <rFont val="Arial"/>
        <family val="2"/>
      </rPr>
      <t>with lamps, ballast &amp; all necessary mounting &amp; supporting accessories. No additional cost shall be paid for supporting.</t>
    </r>
  </si>
  <si>
    <t>600x600mm PANEL LIGHT</t>
  </si>
  <si>
    <t>SURFACE LIGHT</t>
  </si>
  <si>
    <t>PENDANT LIGHT-1</t>
  </si>
  <si>
    <t>PENDANT LIGHT-2</t>
  </si>
  <si>
    <t>COB LIGHT</t>
  </si>
  <si>
    <t>DECORATIVE WALL LIGHT</t>
  </si>
  <si>
    <t>LED STRIP LIGHT</t>
  </si>
  <si>
    <t>600x600mm PANEL LIGHT (Emg)</t>
  </si>
  <si>
    <t>PENDANT LIGHT-2 (Emg)</t>
  </si>
  <si>
    <t>TOTAL FOR LIGHTING FIXTURES</t>
  </si>
  <si>
    <t>VII</t>
  </si>
  <si>
    <t>EARTHING</t>
  </si>
  <si>
    <t>Supply and Installation of  Maintenance Free Chemical earthing using Electrode of Size approx. 38 mm dia +/- 2mm, 3 metres long bonded with 50x6 copper internal strip complete with excavation, civil works, cast iron cover with backfill compound min. 40 KG. The system shall be CPRI tested.
Warranty period of chemical earthing from the date of commissioning shall be 5 years. Warranty implies the voltage between earth and neutral will not exceed 0 volts for earthing pits installed.
(Note: Body earthing provided by Base builder. We have considered Neutral earthing for UPS &amp; Server racks.)</t>
  </si>
  <si>
    <t>Supply &amp; erection of G.I. strip of 50 x 6 mm used  for earthing on wall, cable trays with necessary clamps fixed on wall painted with bituminous paint in an approved manner.</t>
  </si>
  <si>
    <t>Supply &amp; erection of G.I. strip of 25 x 3 mm used  for earthing on wall, cable trays with necessary clamps fixed on wall painted with bituminous paint in an approved manner.</t>
  </si>
  <si>
    <t>1 no. 4 sq. mm YY cable in 25mm GI conduit for earthing FOR NETWORK RACK</t>
  </si>
  <si>
    <t xml:space="preserve">Supplying &amp; erecting bare copper conductor of 8 swg for earthing purpose </t>
  </si>
  <si>
    <t xml:space="preserve">Supplying &amp; erecting bare GI conductor of 8 swg for earthing purpose </t>
  </si>
  <si>
    <t xml:space="preserve">Supplying &amp; erecting bare CU conductor of 12 swg for earthing purpose </t>
  </si>
  <si>
    <t>Supplying &amp; installation testing &amp; commissioning of earth terminal box</t>
  </si>
  <si>
    <t>TOTAL FOR EARTHING</t>
  </si>
  <si>
    <t>VIII</t>
  </si>
  <si>
    <t>MISCELLANEOUS</t>
  </si>
  <si>
    <t xml:space="preserve">Supply &amp; Installation of 6A 3 pin plug top </t>
  </si>
  <si>
    <t xml:space="preserve">Supply &amp; Installation of 16A 3 pin plug top </t>
  </si>
  <si>
    <t>Supply, installation, testing &amp; commissioning of Cat-6 FRLS Cable for Lighting Automation</t>
  </si>
  <si>
    <t>Supply &amp; laying of Rubber Mats, CPRI tested conforming to standards like BS 921, ASTM-D 178 &amp;  IEC 479 for different operatng voltage ratings as below.</t>
  </si>
  <si>
    <t>Supply of  2M x 1M Rubber mat suitable for operatng voltage upto 1.1 KV</t>
  </si>
  <si>
    <t>Supply &amp; fixing of approved shock treatment chart written in English and in local  Language. The chart shall be framed in Teakwood and covered with glass.</t>
  </si>
  <si>
    <t>Supply &amp; fixing of approved Fire Alarm evacuation plan chart written in English and in local  Language approved by cleint requrements.</t>
  </si>
  <si>
    <r>
      <t>Supply &amp; fixing of the best quality</t>
    </r>
    <r>
      <rPr>
        <b/>
        <sz val="11"/>
        <rFont val="Arial"/>
        <family val="2"/>
      </rPr>
      <t xml:space="preserve"> LT Danger Boards(415V)</t>
    </r>
    <r>
      <rPr>
        <sz val="11"/>
        <rFont val="Arial"/>
        <family val="2"/>
      </rPr>
      <t xml:space="preserve"> for </t>
    </r>
    <r>
      <rPr>
        <b/>
        <sz val="11"/>
        <rFont val="Arial"/>
        <family val="2"/>
      </rPr>
      <t xml:space="preserve"> </t>
    </r>
    <r>
      <rPr>
        <sz val="11"/>
        <rFont val="Arial"/>
        <family val="2"/>
      </rPr>
      <t>of approved  shape and size as specified  by the   local electrical  authorities written in English, and  local  Language</t>
    </r>
  </si>
  <si>
    <t>Supply &amp; handed over to client of First Aid Box</t>
  </si>
  <si>
    <t>SITC of Emergency Exit signage (battery operated) approval by client / architect / consultant. Make: Prolite or Equivalent</t>
  </si>
  <si>
    <t>TOTAL FOR MISELANIOUS</t>
  </si>
  <si>
    <t>IX</t>
  </si>
  <si>
    <t xml:space="preserve">LOW VOLTAGE SYSTEM </t>
  </si>
  <si>
    <t>DATA AND TELEPHONE SYSTEM</t>
  </si>
  <si>
    <t xml:space="preserve">Supply &amp; Installation of 25mm.dia. GI conduit with pull box/ junction box &amp; all accessories for DATA /VOICE/WIFI wiring as per the requirement. </t>
  </si>
  <si>
    <r>
      <t xml:space="preserve">Providing DATA wiring inside 25mm dia GI conduit from  each Data outlet to ICT CP Point by using Indoor Type CAT6A, </t>
    </r>
    <r>
      <rPr>
        <sz val="10"/>
        <rFont val="Cambria"/>
        <family val="1"/>
      </rPr>
      <t xml:space="preserve"> </t>
    </r>
    <r>
      <rPr>
        <sz val="10"/>
        <color indexed="10"/>
        <rFont val="Cambria"/>
        <family val="1"/>
      </rPr>
      <t/>
    </r>
  </si>
  <si>
    <r>
      <t xml:space="preserve">Supply &amp; Installation of Internet Jack Unit RJ-45 suitable for CAT6A </t>
    </r>
    <r>
      <rPr>
        <sz val="10"/>
        <rFont val="Cambria"/>
        <family val="1"/>
      </rPr>
      <t/>
    </r>
  </si>
  <si>
    <r>
      <t xml:space="preserve">Supply &amp; Installation of </t>
    </r>
    <r>
      <rPr>
        <sz val="11"/>
        <rFont val="Cambria"/>
        <family val="1"/>
      </rPr>
      <t xml:space="preserve">make </t>
    </r>
    <r>
      <rPr>
        <sz val="11"/>
        <rFont val="Cambria"/>
        <family val="1"/>
      </rPr>
      <t xml:space="preserve">Cat 6A, UTP Patch Cords, with snagless boots, color matched, Blue, 3 Feet </t>
    </r>
  </si>
  <si>
    <r>
      <t xml:space="preserve">Supply &amp; Installation of </t>
    </r>
    <r>
      <rPr>
        <sz val="11"/>
        <rFont val="Cambria"/>
        <family val="1"/>
      </rPr>
      <t xml:space="preserve">make </t>
    </r>
    <r>
      <rPr>
        <sz val="11"/>
        <rFont val="Cambria"/>
        <family val="1"/>
      </rPr>
      <t xml:space="preserve">Cat 6A, UTP Patch Cords, with snagless boots, color matched, Blue, 7 Feet </t>
    </r>
  </si>
  <si>
    <t>Supply &amp; laying indoors multi-pair 0.5mm dia copper PVC insulated and sheathed, armoured  telephone cables on walls, ceiling, cable trays, trunking complete with clamps, cable markers etc. from MDF to the various tag blocks as specified</t>
  </si>
  <si>
    <t xml:space="preserve"> 10 pair cable armoured</t>
  </si>
  <si>
    <t xml:space="preserve"> 5 pair  cable </t>
  </si>
  <si>
    <t xml:space="preserve"> 3 pair  cable </t>
  </si>
  <si>
    <t xml:space="preserve"> 2 pair  cable </t>
  </si>
  <si>
    <t>Supply &amp; installation of telephone tag block with KRONE terminal connectors, G.I.J.B as specified &amp; com-plete with all interconnections and jumper connections bet-ween the two tag blocks on all floors as shown on drgs.</t>
  </si>
  <si>
    <t>50 pair tel. tag block</t>
  </si>
  <si>
    <t xml:space="preserve"> 20 pair tel. tag block</t>
  </si>
  <si>
    <t xml:space="preserve"> 10 pair tel. tag block</t>
  </si>
  <si>
    <t>TOTAL FOR DATA AND TELEPHONE SYSTEM</t>
  </si>
  <si>
    <t xml:space="preserve">NET TOTAL </t>
  </si>
  <si>
    <t xml:space="preserve">GST 18% </t>
  </si>
  <si>
    <t xml:space="preserve">TOTAL </t>
  </si>
  <si>
    <t>Semolina Kitchens Pvt.Ltd.</t>
  </si>
  <si>
    <t>Project : AJ Kitchen</t>
  </si>
  <si>
    <t xml:space="preserve">PO NO : </t>
  </si>
  <si>
    <t xml:space="preserve">Venodr Name : Pioneer Infra </t>
  </si>
  <si>
    <t>Toatl Rate</t>
  </si>
  <si>
    <t>in previous they clam 6 last time</t>
  </si>
  <si>
    <t xml:space="preserve">already clam </t>
  </si>
  <si>
    <t>PO/SKPL/23-24/001669</t>
  </si>
  <si>
    <t xml:space="preserve">PREVIOUS BILL AMT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</si>
</sst>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5" formatCode="&quot;₹&quot;\ #,##0;&quot;₹&quot;\ \-#,##0"/>
    <numFmt numFmtId="43" formatCode="_ * #,##0.00_ ;_ * \-#,##0.00_ ;_ * &quot;-&quot;??_ ;_ @_ "/>
    <numFmt numFmtId="164" formatCode="_(* #,##0.00_);_(* \(#,##0.00\);_(* \-??_);_(@_)"/>
    <numFmt numFmtId="165" formatCode="0.0"/>
    <numFmt numFmtId="166" formatCode="_(* #,##0_);_(* \(#,##0\);_(* \-??_);_(@_)"/>
    <numFmt numFmtId="167" formatCode="#,##0.00\ ;&quot; (&quot;#,##0.00\);&quot; -&quot;#\ ;@\ "/>
    <numFmt numFmtId="168" formatCode="#,##0\ ;&quot; (&quot;#,##0\);&quot; -&quot;#\ ;@\ "/>
    <numFmt numFmtId="169" formatCode="[$Rs.-4009]#,##0.00;[Red]\-[$Rs.-4009]#,##0.00"/>
    <numFmt numFmtId="170" formatCode="_ * #,##0_ ;_ * \-#,##0_ ;_ * &quot;-&quot;??_ ;_ @_ "/>
    <numFmt numFmtId="171" formatCode="_(* #,##0_);_(* \(#,##0\);_(* &quot;-&quot;??_);_(@_)"/>
    <numFmt numFmtId="172" formatCode="_-* #,##0.00_-;\-* #,##0.00_-;_-* \-??_-;_-@_-"/>
    <numFmt numFmtId="173" formatCode="_ * #,##0.0_ ;_ * \-#,##0.0_ ;_ * &quot;-&quot;??_ ;_ @_ "/>
    <numFmt numFmtId="174" formatCode="_ &quot;Rs. &quot;* #,##0_ ;_ &quot;Rs. &quot;* \-#,##0_ ;_ &quot;Rs. &quot;* \-_ ;_ @_ "/>
    <numFmt numFmtId="175" formatCode="#,##0.0"/>
    <numFmt numFmtId="176" formatCode="\\#,##0;[Red]&quot;\-&quot;#,##0"/>
    <numFmt numFmtId="177" formatCode="&quot;L. &quot;#,##0;[Red]&quot;-L. &quot;#,##0"/>
    <numFmt numFmtId="178" formatCode="#,##0\ ;\-#,##0\ ;&quot; - &quot;;@\ "/>
    <numFmt numFmtId="179" formatCode="_ * #,##0_ ;_ * \-#,##0_ ;_ * \-_ ;_ @_ "/>
    <numFmt numFmtId="180" formatCode="#,##0\ ;[Red]\(#,##0\)"/>
    <numFmt numFmtId="181" formatCode="&quot;₹ &quot;#,##0;[Red]&quot;₹ -&quot;#,##0"/>
    <numFmt numFmtId="182" formatCode="&quot;₹ &quot;#,##0;&quot;₹ -&quot;#,##0"/>
    <numFmt numFmtId="183" formatCode="0###0"/>
    <numFmt numFmtId="184" formatCode="_(\$* #,##0.00_);_(\$* \(#,##0.00\);_(\$* \-??_);_(@_)"/>
    <numFmt numFmtId="185" formatCode="#."/>
    <numFmt numFmtId="186" formatCode="#,##0_);[Red]\(#,##0\);;@"/>
    <numFmt numFmtId="187" formatCode="\$#,##0_);[Red]&quot;($&quot;#,##0\)"/>
    <numFmt numFmtId="188" formatCode="\$##,##0.00_);&quot;($&quot;##,##0.00\)"/>
    <numFmt numFmtId="189" formatCode="_([$€]* #,##0.00_);_([$€]* \(#,##0.00\);_([$€]* \-??_);_(@_)"/>
    <numFmt numFmtId="190" formatCode="_-* #,##0.00\ [$€-1]_-;\-* #,##0.00\ [$€-1]_-;_-* \-??\ [$€-1]_-"/>
    <numFmt numFmtId="191" formatCode="General\ ;[Red]\(General\)"/>
    <numFmt numFmtId="192" formatCode="&quot;Rs.&quot;#,##0.00_);&quot;(Rs.&quot;#,##0.00\)"/>
    <numFmt numFmtId="193" formatCode="#,##0.0000_);&quot;( &quot;#,##0.0000\)"/>
    <numFmt numFmtId="194" formatCode="_-* #,##0\ _F_-;\-* #,##0\ _F_-;_-* &quot;- &quot;_F_-;_-@_-"/>
    <numFmt numFmtId="195" formatCode="_-* #,##0.00\ _F_-;\-* #,##0.00\ _F_-;_-* \-??\ _F_-;_-@_-"/>
    <numFmt numFmtId="196" formatCode="#,##0.00&quot; F&quot;;[Red]\-#,##0.00&quot; F&quot;"/>
    <numFmt numFmtId="197" formatCode="_ * #,##0_)&quot; $&quot;_ ;_ * \(#,##0&quot;) $&quot;_ ;_ * \-_)&quot; $&quot;_ ;_ @_ "/>
    <numFmt numFmtId="198" formatCode="_ * #,##0.00_)&quot; $&quot;_ ;_ * \(#,##0.00&quot;) $&quot;_ ;_ * \-??_)&quot; $&quot;_ ;_ @_ "/>
    <numFmt numFmtId="199" formatCode="0.00_)"/>
    <numFmt numFmtId="200" formatCode="_-\£* #,##0_-;&quot;-£&quot;* #,##0_-;_-\£* \-_-;_-@_-"/>
    <numFmt numFmtId="201" formatCode="&quot;£ &quot;#,##0.00;&quot;-£ &quot;#,##0.00"/>
    <numFmt numFmtId="202" formatCode="\$#,##0.00"/>
    <numFmt numFmtId="203" formatCode="[$$-409]#,##0.00;[Red]\-[$$-409]#,##0.00"/>
    <numFmt numFmtId="204" formatCode="&quot;Rs. &quot;#,###,##0_);&quot;(Rs. &quot;#,###,##0\)"/>
    <numFmt numFmtId="205" formatCode="&quot;Rs.&quot;##,##0.00_);&quot;(Rs.&quot;##,##0.00\)"/>
    <numFmt numFmtId="206" formatCode="_(&quot;Rs.&quot;* #,##0_);_(&quot;Rs.&quot;* \(#,##0\);_(&quot;Rs.&quot;* \-??_);_(@_)"/>
    <numFmt numFmtId="207" formatCode="_-* #,##0_-;\-* #,##0_-;_-* \-_-;_-@_-"/>
    <numFmt numFmtId="208" formatCode="0##0"/>
    <numFmt numFmtId="209" formatCode="_-\$* #,##0_-;&quot;-$&quot;* #,##0_-;_-\$* \-_-;_-@_-"/>
    <numFmt numFmtId="210" formatCode="_-\$* #,##0.00_-;&quot;-$&quot;* #,##0.00_-;_-\$* \-??_-;_-@_-"/>
    <numFmt numFmtId="211" formatCode="_ * #,##0.0_ ;_ * \-#,##0.0_ ;_ * &quot;-&quot;?_ ;_ @_ "/>
  </numFmts>
  <fonts count="11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b/>
      <i/>
      <u/>
      <sz val="11"/>
      <color indexed="8"/>
      <name val="Arial"/>
      <family val="2"/>
    </font>
    <font>
      <b/>
      <sz val="12"/>
      <color theme="1"/>
      <name val="Calibri"/>
      <family val="2"/>
    </font>
    <font>
      <sz val="11"/>
      <color theme="1"/>
      <name val="Calibri"/>
      <family val="2"/>
    </font>
    <font>
      <sz val="10"/>
      <color theme="1"/>
      <name val="Arial"/>
      <family val="2"/>
    </font>
    <font>
      <b/>
      <sz val="11"/>
      <color theme="1"/>
      <name val="Calibri"/>
      <family val="2"/>
    </font>
    <font>
      <b/>
      <u/>
      <sz val="11"/>
      <color theme="1"/>
      <name val="Calibri"/>
      <family val="2"/>
    </font>
    <font>
      <sz val="12"/>
      <color theme="1"/>
      <name val="Arial"/>
      <family val="2"/>
    </font>
    <font>
      <sz val="11"/>
      <color theme="1"/>
      <name val="Arial"/>
      <family val="2"/>
    </font>
    <font>
      <b/>
      <sz val="10"/>
      <name val="Century Gothic"/>
      <family val="2"/>
    </font>
    <font>
      <sz val="10"/>
      <name val="Century Gothic"/>
      <family val="2"/>
    </font>
    <font>
      <sz val="11"/>
      <name val="Arial"/>
      <family val="2"/>
    </font>
    <font>
      <b/>
      <sz val="10"/>
      <name val="Calibri"/>
      <family val="2"/>
    </font>
    <font>
      <sz val="10"/>
      <name val="Calibri"/>
      <family val="2"/>
    </font>
    <font>
      <sz val="11"/>
      <name val="Calibri"/>
      <family val="2"/>
      <charset val="1"/>
    </font>
    <font>
      <sz val="10"/>
      <color indexed="8"/>
      <name val="Calibri"/>
      <family val="2"/>
    </font>
    <font>
      <sz val="8"/>
      <name val="Arial"/>
      <family val="2"/>
    </font>
    <font>
      <b/>
      <sz val="10"/>
      <name val="Arial"/>
      <family val="2"/>
    </font>
    <font>
      <sz val="10"/>
      <name val="Calibri"/>
      <family val="2"/>
      <scheme val="minor"/>
    </font>
    <font>
      <b/>
      <sz val="10"/>
      <color rgb="FFFF0000"/>
      <name val="Calibri"/>
      <family val="2"/>
    </font>
    <font>
      <b/>
      <sz val="11"/>
      <color rgb="FFFF0000"/>
      <name val="Calibri"/>
      <family val="2"/>
    </font>
    <font>
      <b/>
      <sz val="10"/>
      <name val="Calibri"/>
      <family val="2"/>
      <scheme val="minor"/>
    </font>
    <font>
      <sz val="10"/>
      <color theme="1"/>
      <name val="Calibri"/>
      <family val="2"/>
      <scheme val="minor"/>
    </font>
    <font>
      <sz val="10"/>
      <color theme="1"/>
      <name val="Calibri"/>
      <family val="2"/>
    </font>
    <font>
      <sz val="10"/>
      <color rgb="FFFF0000"/>
      <name val="Calibri"/>
      <family val="2"/>
    </font>
    <font>
      <sz val="11"/>
      <color rgb="FFFF0000"/>
      <name val="Calibri"/>
      <family val="2"/>
    </font>
    <font>
      <b/>
      <sz val="10"/>
      <color theme="1"/>
      <name val="Calibri"/>
      <family val="2"/>
    </font>
    <font>
      <b/>
      <u/>
      <sz val="10"/>
      <color theme="1"/>
      <name val="Calibri"/>
      <family val="2"/>
    </font>
    <font>
      <b/>
      <sz val="10"/>
      <color theme="1"/>
      <name val="Calibri"/>
      <family val="2"/>
      <scheme val="minor"/>
    </font>
    <font>
      <sz val="11"/>
      <color theme="1"/>
      <name val="Calibri"/>
      <family val="2"/>
      <charset val="1"/>
    </font>
    <font>
      <sz val="10"/>
      <color rgb="FFFF0000"/>
      <name val="Calibri"/>
      <family val="2"/>
      <scheme val="minor"/>
    </font>
    <font>
      <b/>
      <sz val="13"/>
      <color indexed="8"/>
      <name val="Calibri"/>
      <family val="2"/>
      <scheme val="minor"/>
    </font>
    <font>
      <sz val="13"/>
      <name val="Calibri"/>
      <family val="2"/>
      <scheme val="minor"/>
    </font>
    <font>
      <sz val="13"/>
      <color indexed="8"/>
      <name val="Calibri"/>
      <family val="2"/>
      <scheme val="minor"/>
    </font>
    <font>
      <b/>
      <sz val="13"/>
      <name val="Calibri"/>
      <family val="2"/>
    </font>
    <font>
      <sz val="13"/>
      <name val="Calibri"/>
      <family val="2"/>
    </font>
    <font>
      <b/>
      <sz val="13"/>
      <name val="Calibri"/>
      <family val="2"/>
      <scheme val="minor"/>
    </font>
    <font>
      <b/>
      <sz val="13"/>
      <color indexed="57"/>
      <name val="Calibri"/>
      <family val="2"/>
    </font>
    <font>
      <b/>
      <sz val="13"/>
      <color indexed="17"/>
      <name val="Calibri"/>
      <family val="2"/>
    </font>
    <font>
      <sz val="13"/>
      <color indexed="8"/>
      <name val="Calibri"/>
      <family val="2"/>
    </font>
    <font>
      <b/>
      <sz val="13"/>
      <color indexed="8"/>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2"/>
      <name val="Times New Roman"/>
      <family val="1"/>
    </font>
    <font>
      <sz val="11"/>
      <name val="돋움"/>
      <charset val="129"/>
    </font>
    <font>
      <sz val="10"/>
      <color indexed="8"/>
      <name val="Arial"/>
      <family val="2"/>
    </font>
    <font>
      <sz val="10"/>
      <color indexed="8"/>
      <name val="Arial1"/>
    </font>
    <font>
      <sz val="14"/>
      <name val="Terminal"/>
      <family val="3"/>
      <charset val="128"/>
    </font>
    <font>
      <sz val="10"/>
      <name val="Geneva"/>
      <family val="2"/>
    </font>
    <font>
      <b/>
      <u/>
      <sz val="11"/>
      <name val="Times New Roman"/>
      <family val="1"/>
    </font>
    <font>
      <sz val="12"/>
      <name val="HP-TIMES"/>
    </font>
    <font>
      <sz val="1"/>
      <color indexed="16"/>
      <name val="Courier New"/>
      <family val="3"/>
    </font>
    <font>
      <i/>
      <sz val="1"/>
      <color indexed="16"/>
      <name val="Courier New"/>
      <family val="3"/>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9"/>
      <name val="Arial"/>
      <family val="2"/>
    </font>
    <font>
      <sz val="24"/>
      <color indexed="13"/>
      <name val="Arial"/>
      <family val="2"/>
    </font>
    <font>
      <b/>
      <i/>
      <sz val="12"/>
      <name val="Times New Roman"/>
      <family val="1"/>
    </font>
    <font>
      <sz val="10"/>
      <name val="ＭＳ ゴシック"/>
      <family val="3"/>
      <charset val="128"/>
    </font>
    <font>
      <b/>
      <sz val="10"/>
      <color theme="1"/>
      <name val="Arial"/>
      <family val="2"/>
    </font>
    <font>
      <b/>
      <sz val="11"/>
      <color theme="1"/>
      <name val="Arial"/>
      <family val="2"/>
    </font>
    <font>
      <b/>
      <sz val="10"/>
      <color indexed="8"/>
      <name val="Arial"/>
      <family val="2"/>
    </font>
    <font>
      <i/>
      <sz val="11"/>
      <name val="Arial"/>
      <family val="2"/>
    </font>
    <font>
      <b/>
      <u/>
      <sz val="11"/>
      <name val="Arial"/>
      <family val="2"/>
    </font>
    <font>
      <sz val="10"/>
      <name val="Cambria"/>
      <family val="1"/>
    </font>
    <font>
      <sz val="10"/>
      <color indexed="10"/>
      <name val="Cambria"/>
      <family val="1"/>
    </font>
    <font>
      <sz val="11"/>
      <name val="Cambria"/>
      <family val="1"/>
    </font>
    <font>
      <sz val="11"/>
      <color indexed="8"/>
      <name val="Cambria"/>
      <family val="1"/>
    </font>
    <font>
      <b/>
      <sz val="12"/>
      <color theme="1"/>
      <name val="Calibri"/>
      <family val="2"/>
      <scheme val="minor"/>
    </font>
  </fonts>
  <fills count="40">
    <fill>
      <patternFill patternType="none"/>
    </fill>
    <fill>
      <patternFill patternType="gray125"/>
    </fill>
    <fill>
      <patternFill patternType="solid">
        <fgColor theme="5" tint="0.39997558519241921"/>
        <bgColor indexed="64"/>
      </patternFill>
    </fill>
    <fill>
      <patternFill patternType="solid">
        <fgColor theme="0" tint="-0.14999847407452621"/>
        <bgColor indexed="64"/>
      </patternFill>
    </fill>
    <fill>
      <patternFill patternType="solid">
        <fgColor theme="0" tint="-0.14999847407452621"/>
        <bgColor indexed="35"/>
      </patternFill>
    </fill>
    <fill>
      <patternFill patternType="solid">
        <fgColor theme="0" tint="-0.14999847407452621"/>
        <bgColor indexed="49"/>
      </patternFill>
    </fill>
    <fill>
      <patternFill patternType="solid">
        <fgColor indexed="9"/>
        <bgColor indexed="26"/>
      </patternFill>
    </fill>
    <fill>
      <patternFill patternType="solid">
        <fgColor theme="3" tint="0.59999389629810485"/>
        <bgColor indexed="64"/>
      </patternFill>
    </fill>
    <fill>
      <patternFill patternType="solid">
        <fgColor theme="0"/>
        <bgColor indexed="64"/>
      </patternFill>
    </fill>
    <fill>
      <patternFill patternType="solid">
        <fgColor indexed="44"/>
        <bgColor indexed="22"/>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indexed="22"/>
        <bgColor indexed="31"/>
      </patternFill>
    </fill>
    <fill>
      <patternFill patternType="solid">
        <fgColor theme="0" tint="-0.249977111117893"/>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12"/>
        <bgColor indexed="39"/>
      </patternFill>
    </fill>
    <fill>
      <patternFill patternType="solid">
        <fgColor indexed="51"/>
        <bgColor indexed="34"/>
      </patternFill>
    </fill>
    <fill>
      <patternFill patternType="solid">
        <fgColor indexed="34"/>
        <bgColor indexed="51"/>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medium">
        <color auto="1"/>
      </left>
      <right/>
      <top/>
      <bottom style="thin">
        <color auto="1"/>
      </bottom>
      <diagonal/>
    </border>
    <border>
      <left style="hair">
        <color indexed="64"/>
      </left>
      <right style="hair">
        <color indexed="64"/>
      </right>
      <top style="hair">
        <color indexed="64"/>
      </top>
      <bottom/>
      <diagonal/>
    </border>
    <border>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style="hair">
        <color indexed="8"/>
      </top>
      <bottom style="hair">
        <color indexed="8"/>
      </bottom>
      <diagonal/>
    </border>
    <border>
      <left style="medium">
        <color indexed="64"/>
      </left>
      <right/>
      <top/>
      <bottom/>
      <diagonal/>
    </border>
    <border>
      <left style="medium">
        <color indexed="64"/>
      </left>
      <right/>
      <top style="medium">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bottom/>
      <diagonal/>
    </border>
    <border>
      <left/>
      <right/>
      <top/>
      <bottom style="thin">
        <color indexed="64"/>
      </bottom>
      <diagonal/>
    </border>
    <border>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diagonal/>
    </border>
    <border>
      <left style="hair">
        <color indexed="8"/>
      </left>
      <right style="hair">
        <color indexed="8"/>
      </right>
      <top/>
      <bottom style="hair">
        <color indexed="8"/>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8"/>
      </right>
      <top style="hair">
        <color indexed="8"/>
      </top>
      <bottom style="hair">
        <color indexed="8"/>
      </bottom>
      <diagonal/>
    </border>
    <border>
      <left style="thin">
        <color indexed="0"/>
      </left>
      <right style="thin">
        <color indexed="0"/>
      </right>
      <top style="thin">
        <color indexed="0"/>
      </top>
      <bottom style="thin">
        <color indexed="0"/>
      </bottom>
      <diagonal/>
    </border>
    <border>
      <left style="thin">
        <color indexed="8"/>
      </left>
      <right/>
      <top/>
      <bottom style="hair">
        <color indexed="8"/>
      </bottom>
      <diagonal/>
    </border>
    <border>
      <left style="thin">
        <color indexed="8"/>
      </left>
      <right/>
      <top style="hair">
        <color indexed="8"/>
      </top>
      <bottom style="hair">
        <color indexed="8"/>
      </bottom>
      <diagonal/>
    </border>
    <border>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s>
  <cellStyleXfs count="1052">
    <xf numFmtId="0" fontId="0" fillId="0" borderId="0"/>
    <xf numFmtId="43" fontId="2" fillId="0" borderId="0" applyFont="0" applyFill="0" applyBorder="0" applyAlignment="0" applyProtection="0"/>
    <xf numFmtId="0" fontId="4" fillId="0" borderId="0"/>
    <xf numFmtId="0" fontId="4" fillId="0" borderId="0"/>
    <xf numFmtId="0" fontId="4" fillId="0" borderId="0"/>
    <xf numFmtId="0" fontId="5" fillId="0" borderId="0"/>
    <xf numFmtId="0" fontId="6" fillId="0" borderId="0"/>
    <xf numFmtId="164" fontId="6" fillId="0" borderId="0" applyFill="0" applyBorder="0" applyAlignment="0" applyProtection="0"/>
    <xf numFmtId="0" fontId="4" fillId="0" borderId="0"/>
    <xf numFmtId="167" fontId="7" fillId="0" borderId="0"/>
    <xf numFmtId="9" fontId="4" fillId="0" borderId="0" applyFill="0" applyBorder="0" applyAlignment="0" applyProtection="0"/>
    <xf numFmtId="0" fontId="6" fillId="0" borderId="0"/>
    <xf numFmtId="164" fontId="6" fillId="0" borderId="0" applyFill="0" applyBorder="0" applyAlignment="0" applyProtection="0"/>
    <xf numFmtId="167" fontId="7" fillId="0" borderId="0"/>
    <xf numFmtId="43" fontId="4" fillId="0" borderId="0" applyFont="0" applyFill="0" applyBorder="0" applyAlignment="0" applyProtection="0"/>
    <xf numFmtId="43" fontId="5" fillId="0" borderId="0" applyFont="0" applyFill="0" applyBorder="0" applyAlignment="0" applyProtection="0"/>
    <xf numFmtId="5" fontId="2" fillId="0" borderId="0" applyFont="0" applyFill="0" applyBorder="0" applyAlignment="0" applyProtection="0"/>
    <xf numFmtId="0" fontId="8" fillId="9" borderId="0"/>
    <xf numFmtId="0" fontId="9" fillId="0" borderId="0">
      <alignment horizontal="center" textRotation="90"/>
    </xf>
    <xf numFmtId="0" fontId="9" fillId="0" borderId="0">
      <alignment horizontal="center" textRotation="90"/>
    </xf>
    <xf numFmtId="0" fontId="4" fillId="0" borderId="0"/>
    <xf numFmtId="0" fontId="4" fillId="0" borderId="0"/>
    <xf numFmtId="0" fontId="5" fillId="0" borderId="0"/>
    <xf numFmtId="0" fontId="10" fillId="0" borderId="0"/>
    <xf numFmtId="0" fontId="1" fillId="0" borderId="0"/>
    <xf numFmtId="9" fontId="4" fillId="0" borderId="0" applyFont="0" applyFill="0" applyBorder="0" applyAlignment="0" applyProtection="0"/>
    <xf numFmtId="0" fontId="11" fillId="0" borderId="0"/>
    <xf numFmtId="0" fontId="11" fillId="0" borderId="0"/>
    <xf numFmtId="169" fontId="11" fillId="0" borderId="0"/>
    <xf numFmtId="169" fontId="11" fillId="0" borderId="0"/>
    <xf numFmtId="0" fontId="4" fillId="0" borderId="0"/>
    <xf numFmtId="164" fontId="4" fillId="0" borderId="0" applyFill="0" applyBorder="0" applyAlignment="0" applyProtection="0"/>
    <xf numFmtId="43" fontId="2" fillId="0" borderId="0" applyFont="0" applyFill="0" applyBorder="0" applyAlignment="0" applyProtection="0"/>
    <xf numFmtId="172" fontId="4" fillId="0" borderId="0">
      <alignment wrapText="1"/>
    </xf>
    <xf numFmtId="174" fontId="4" fillId="0" borderId="0" applyFill="0" applyBorder="0" applyAlignment="0" applyProtection="0"/>
    <xf numFmtId="164" fontId="4"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lignment vertical="center" wrapText="1"/>
    </xf>
    <xf numFmtId="0" fontId="4" fillId="0" borderId="0">
      <alignment vertical="center" wrapText="1"/>
    </xf>
    <xf numFmtId="0" fontId="4" fillId="0" borderId="0">
      <alignment vertical="center" wrapText="1"/>
    </xf>
    <xf numFmtId="0" fontId="4" fillId="0" borderId="0"/>
    <xf numFmtId="0" fontId="4" fillId="0" borderId="0">
      <alignment vertical="center" wrapText="1"/>
    </xf>
    <xf numFmtId="0" fontId="2" fillId="0" borderId="0"/>
    <xf numFmtId="0" fontId="4" fillId="0" borderId="0"/>
    <xf numFmtId="0" fontId="2" fillId="0" borderId="0"/>
    <xf numFmtId="0" fontId="6" fillId="0" borderId="0"/>
    <xf numFmtId="0" fontId="4" fillId="0" borderId="0"/>
    <xf numFmtId="0" fontId="2" fillId="0" borderId="0"/>
    <xf numFmtId="0" fontId="26" fillId="0" borderId="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8" fillId="25"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2" borderId="0" applyNumberFormat="0" applyBorder="0" applyAlignment="0" applyProtection="0"/>
    <xf numFmtId="0" fontId="51" fillId="16" borderId="0" applyNumberFormat="0" applyBorder="0" applyAlignment="0" applyProtection="0"/>
    <xf numFmtId="0" fontId="52" fillId="13" borderId="37" applyNumberFormat="0" applyAlignment="0" applyProtection="0"/>
    <xf numFmtId="0" fontId="53" fillId="33" borderId="38" applyNumberFormat="0" applyAlignment="0" applyProtection="0"/>
    <xf numFmtId="43" fontId="67" fillId="0" borderId="0" applyFont="0" applyFill="0" applyBorder="0" applyAlignment="0" applyProtection="0"/>
    <xf numFmtId="0" fontId="54" fillId="0" borderId="0" applyNumberFormat="0" applyFill="0" applyBorder="0" applyAlignment="0" applyProtection="0"/>
    <xf numFmtId="0" fontId="55" fillId="17" borderId="0" applyNumberFormat="0" applyBorder="0" applyAlignment="0" applyProtection="0"/>
    <xf numFmtId="0" fontId="56" fillId="0" borderId="39" applyNumberFormat="0" applyFill="0" applyAlignment="0" applyProtection="0"/>
    <xf numFmtId="0" fontId="57" fillId="0" borderId="40" applyNumberFormat="0" applyFill="0" applyAlignment="0" applyProtection="0"/>
    <xf numFmtId="0" fontId="58" fillId="0" borderId="41" applyNumberFormat="0" applyFill="0" applyAlignment="0" applyProtection="0"/>
    <xf numFmtId="0" fontId="58" fillId="0" borderId="0" applyNumberFormat="0" applyFill="0" applyBorder="0" applyAlignment="0" applyProtection="0"/>
    <xf numFmtId="0" fontId="59" fillId="20" borderId="37" applyNumberFormat="0" applyAlignment="0" applyProtection="0"/>
    <xf numFmtId="0" fontId="60" fillId="0" borderId="42" applyNumberFormat="0" applyFill="0" applyAlignment="0" applyProtection="0"/>
    <xf numFmtId="0" fontId="61" fillId="34" borderId="0" applyNumberFormat="0" applyBorder="0" applyAlignment="0" applyProtection="0"/>
    <xf numFmtId="0" fontId="4" fillId="0" borderId="0"/>
    <xf numFmtId="0" fontId="2" fillId="0" borderId="0"/>
    <xf numFmtId="0" fontId="4" fillId="0" borderId="0"/>
    <xf numFmtId="0" fontId="4" fillId="35" borderId="43" applyNumberFormat="0" applyAlignment="0" applyProtection="0"/>
    <xf numFmtId="0" fontId="62" fillId="13" borderId="44" applyNumberFormat="0" applyAlignment="0" applyProtection="0"/>
    <xf numFmtId="0" fontId="6" fillId="0" borderId="0"/>
    <xf numFmtId="0" fontId="63" fillId="0" borderId="0" applyNumberFormat="0" applyFill="0" applyBorder="0" applyAlignment="0" applyProtection="0"/>
    <xf numFmtId="0" fontId="64" fillId="0" borderId="45" applyNumberFormat="0" applyFill="0" applyAlignment="0" applyProtection="0"/>
    <xf numFmtId="0" fontId="65" fillId="0" borderId="0" applyNumberFormat="0" applyFill="0" applyBorder="0" applyAlignment="0" applyProtection="0"/>
    <xf numFmtId="175" fontId="4" fillId="0" borderId="0" applyFill="0" applyBorder="0" applyAlignment="0" applyProtection="0"/>
    <xf numFmtId="177" fontId="4" fillId="0" borderId="0" applyFill="0" applyBorder="0" applyAlignment="0" applyProtection="0"/>
    <xf numFmtId="178" fontId="70" fillId="0" borderId="0"/>
    <xf numFmtId="176" fontId="69" fillId="0" borderId="0" applyFill="0" applyBorder="0" applyAlignment="0" applyProtection="0"/>
    <xf numFmtId="176" fontId="69" fillId="0" borderId="0" applyFill="0" applyBorder="0" applyAlignment="0" applyProtection="0"/>
    <xf numFmtId="40" fontId="4" fillId="0" borderId="0" applyFill="0" applyBorder="0" applyAlignment="0" applyProtection="0"/>
    <xf numFmtId="38" fontId="4" fillId="0" borderId="0" applyFill="0" applyBorder="0" applyAlignment="0" applyProtection="0"/>
    <xf numFmtId="0" fontId="71" fillId="0" borderId="0"/>
    <xf numFmtId="0" fontId="70"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70"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7" fillId="0" borderId="0"/>
    <xf numFmtId="0" fontId="67" fillId="0" borderId="0"/>
    <xf numFmtId="0" fontId="67"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7"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72"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7" fillId="0" borderId="0"/>
    <xf numFmtId="0" fontId="4" fillId="0" borderId="0"/>
    <xf numFmtId="0" fontId="4" fillId="0" borderId="0"/>
    <xf numFmtId="0" fontId="4" fillId="0" borderId="0"/>
    <xf numFmtId="0" fontId="6" fillId="0" borderId="0"/>
    <xf numFmtId="0" fontId="67" fillId="0" borderId="0"/>
    <xf numFmtId="0" fontId="67"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9"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7"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7"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6" fillId="0" borderId="0"/>
    <xf numFmtId="0" fontId="6" fillId="0" borderId="0"/>
    <xf numFmtId="0" fontId="67"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70" fillId="0" borderId="0"/>
    <xf numFmtId="0" fontId="4" fillId="0" borderId="0"/>
    <xf numFmtId="0" fontId="68" fillId="0" borderId="0"/>
    <xf numFmtId="0" fontId="4" fillId="0" borderId="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172" fontId="4" fillId="0" borderId="0" applyFill="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2" fontId="4" fillId="0" borderId="0" applyFill="0" applyBorder="0" applyAlignment="0" applyProtection="0"/>
    <xf numFmtId="0" fontId="8" fillId="25"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2" borderId="0" applyNumberFormat="0" applyBorder="0" applyAlignment="0" applyProtection="0"/>
    <xf numFmtId="0" fontId="26" fillId="0" borderId="0" applyNumberFormat="0" applyAlignment="0"/>
    <xf numFmtId="0" fontId="4" fillId="0" borderId="0"/>
    <xf numFmtId="0" fontId="4" fillId="0" borderId="0"/>
    <xf numFmtId="0" fontId="4" fillId="0" borderId="0" applyFill="0" applyBorder="0">
      <alignment vertical="center"/>
    </xf>
    <xf numFmtId="0" fontId="51" fillId="16" borderId="0" applyNumberFormat="0" applyBorder="0" applyAlignment="0" applyProtection="0"/>
    <xf numFmtId="0" fontId="52" fillId="13" borderId="37" applyNumberFormat="0" applyAlignment="0" applyProtection="0"/>
    <xf numFmtId="0" fontId="53" fillId="33" borderId="38"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69" fillId="0" borderId="0" applyFill="0" applyBorder="0" applyAlignment="0" applyProtection="0"/>
    <xf numFmtId="179" fontId="4" fillId="0" borderId="0" applyFill="0" applyBorder="0" applyAlignment="0" applyProtection="0"/>
    <xf numFmtId="180" fontId="4" fillId="0" borderId="0" applyFill="0" applyBorder="0" applyAlignment="0" applyProtection="0"/>
    <xf numFmtId="181"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82" fontId="4" fillId="0" borderId="0">
      <alignment wrapText="1"/>
    </xf>
    <xf numFmtId="164" fontId="4" fillId="0" borderId="0" applyFill="0" applyBorder="0" applyAlignment="0" applyProtection="0"/>
    <xf numFmtId="164" fontId="4" fillId="0" borderId="0" applyFill="0" applyBorder="0" applyAlignment="0" applyProtection="0"/>
    <xf numFmtId="166" fontId="4" fillId="0" borderId="0" applyFill="0" applyBorder="0" applyAlignment="0" applyProtection="0"/>
    <xf numFmtId="174" fontId="4" fillId="0" borderId="0" applyFill="0" applyBorder="0" applyAlignment="0" applyProtection="0"/>
    <xf numFmtId="183" fontId="73" fillId="0" borderId="0" applyFill="0">
      <alignment horizontal="left" vertical="top"/>
      <protection locked="0"/>
    </xf>
    <xf numFmtId="184" fontId="4" fillId="0" borderId="0" applyFill="0" applyBorder="0" applyAlignment="0" applyProtection="0"/>
    <xf numFmtId="184" fontId="4" fillId="0" borderId="0" applyFill="0" applyBorder="0" applyAlignment="0" applyProtection="0"/>
    <xf numFmtId="0" fontId="74" fillId="0" borderId="0"/>
    <xf numFmtId="0" fontId="74" fillId="0" borderId="9"/>
    <xf numFmtId="185" fontId="75" fillId="0" borderId="0">
      <protection locked="0"/>
    </xf>
    <xf numFmtId="0" fontId="6" fillId="0" borderId="0" applyNumberFormat="0" applyFill="0" applyBorder="0" applyAlignment="0" applyProtection="0"/>
    <xf numFmtId="186" fontId="4" fillId="0" borderId="0" applyFill="0" applyBorder="0">
      <alignment horizontal="left" vertical="top" wrapText="1"/>
      <protection locked="0"/>
    </xf>
    <xf numFmtId="187" fontId="26" fillId="6" borderId="0"/>
    <xf numFmtId="188" fontId="26" fillId="6" borderId="0"/>
    <xf numFmtId="189" fontId="4" fillId="0" borderId="0" applyFill="0" applyBorder="0" applyAlignment="0" applyProtection="0"/>
    <xf numFmtId="190" fontId="69" fillId="0" borderId="0" applyFill="0" applyBorder="0" applyAlignment="0" applyProtection="0"/>
    <xf numFmtId="190" fontId="69" fillId="0" borderId="0" applyFill="0" applyBorder="0" applyAlignment="0" applyProtection="0"/>
    <xf numFmtId="189" fontId="4" fillId="0" borderId="0" applyFill="0" applyBorder="0" applyAlignment="0" applyProtection="0"/>
    <xf numFmtId="185" fontId="75" fillId="0" borderId="0">
      <protection locked="0"/>
    </xf>
    <xf numFmtId="185" fontId="75" fillId="0" borderId="0">
      <protection locked="0"/>
    </xf>
    <xf numFmtId="185" fontId="76" fillId="0" borderId="0">
      <protection locked="0"/>
    </xf>
    <xf numFmtId="185" fontId="75" fillId="0" borderId="0">
      <protection locked="0"/>
    </xf>
    <xf numFmtId="185" fontId="75" fillId="0" borderId="0">
      <protection locked="0"/>
    </xf>
    <xf numFmtId="185" fontId="75" fillId="0" borderId="0">
      <protection locked="0"/>
    </xf>
    <xf numFmtId="185" fontId="76" fillId="0" borderId="0">
      <protection locked="0"/>
    </xf>
    <xf numFmtId="185" fontId="75" fillId="0" borderId="0">
      <protection locked="0"/>
    </xf>
    <xf numFmtId="191" fontId="4" fillId="0" borderId="0">
      <alignment horizontal="left"/>
      <protection locked="0"/>
    </xf>
    <xf numFmtId="0" fontId="10" fillId="0" borderId="0" applyNumberFormat="0" applyFill="0" applyBorder="0" applyAlignment="0" applyProtection="0"/>
    <xf numFmtId="0" fontId="55" fillId="17" borderId="0" applyNumberFormat="0" applyBorder="0" applyAlignment="0" applyProtection="0"/>
    <xf numFmtId="0" fontId="26" fillId="13" borderId="0" applyNumberFormat="0" applyBorder="0" applyAlignment="0" applyProtection="0"/>
    <xf numFmtId="183" fontId="19" fillId="0" borderId="0">
      <alignment horizontal="left"/>
    </xf>
    <xf numFmtId="0" fontId="77" fillId="0" borderId="49" applyNumberFormat="0" applyAlignment="0" applyProtection="0"/>
    <xf numFmtId="0" fontId="77" fillId="0" borderId="36">
      <alignment horizontal="left" vertical="center"/>
    </xf>
    <xf numFmtId="0" fontId="78" fillId="0" borderId="40" applyNumberFormat="0" applyFill="0" applyAlignment="0" applyProtection="0"/>
    <xf numFmtId="0" fontId="79" fillId="0" borderId="0">
      <alignment horizontal="center"/>
    </xf>
    <xf numFmtId="0" fontId="79" fillId="0" borderId="0">
      <alignment horizontal="center" textRotation="90"/>
    </xf>
    <xf numFmtId="0" fontId="79" fillId="0" borderId="0">
      <alignment horizontal="center" textRotation="90"/>
    </xf>
    <xf numFmtId="0" fontId="79" fillId="0" borderId="0">
      <alignment horizontal="center" textRotation="90"/>
    </xf>
    <xf numFmtId="185" fontId="80" fillId="0" borderId="0">
      <protection locked="0"/>
    </xf>
    <xf numFmtId="0" fontId="81" fillId="0" borderId="0" applyNumberFormat="0" applyFill="0" applyBorder="0" applyAlignment="0" applyProtection="0"/>
    <xf numFmtId="0" fontId="81" fillId="0" borderId="0" applyNumberFormat="0" applyFill="0" applyBorder="0" applyAlignment="0" applyProtection="0"/>
    <xf numFmtId="0" fontId="81" fillId="0" borderId="0"/>
    <xf numFmtId="192" fontId="4" fillId="0" borderId="0" applyProtection="0">
      <alignment horizontal="center"/>
    </xf>
    <xf numFmtId="0" fontId="26" fillId="35" borderId="0" applyNumberFormat="0" applyBorder="0" applyAlignment="0" applyProtection="0"/>
    <xf numFmtId="0" fontId="59" fillId="20" borderId="37" applyNumberFormat="0" applyAlignment="0" applyProtection="0"/>
    <xf numFmtId="193" fontId="26" fillId="0" borderId="0" applyFill="0" applyAlignment="0"/>
    <xf numFmtId="183" fontId="4" fillId="0" borderId="0">
      <alignment horizontal="left"/>
    </xf>
    <xf numFmtId="183" fontId="4" fillId="0" borderId="0">
      <alignment horizontal="left"/>
    </xf>
    <xf numFmtId="183" fontId="4" fillId="0" borderId="0">
      <alignment horizontal="left"/>
    </xf>
    <xf numFmtId="183" fontId="4" fillId="0" borderId="0" applyFill="0" applyBorder="0">
      <alignment horizontal="left"/>
    </xf>
    <xf numFmtId="183" fontId="4" fillId="0" borderId="0" applyFill="0" applyBorder="0">
      <alignment horizontal="left"/>
    </xf>
    <xf numFmtId="183" fontId="4" fillId="0" borderId="0" applyFill="0" applyBorder="0">
      <alignment horizontal="left"/>
    </xf>
    <xf numFmtId="0" fontId="82" fillId="36" borderId="9"/>
    <xf numFmtId="40" fontId="4" fillId="0" borderId="0">
      <protection locked="0"/>
    </xf>
    <xf numFmtId="183" fontId="4" fillId="0" borderId="0" applyFill="0" applyBorder="0">
      <alignment horizontal="left"/>
    </xf>
    <xf numFmtId="183" fontId="4" fillId="0" borderId="0" applyFill="0" applyBorder="0">
      <alignment horizontal="left"/>
    </xf>
    <xf numFmtId="183" fontId="4" fillId="0" borderId="0" applyFill="0" applyBorder="0">
      <alignment horizontal="left"/>
    </xf>
    <xf numFmtId="183" fontId="4" fillId="0" borderId="0" applyFill="0" applyBorder="0">
      <alignment horizontal="left"/>
    </xf>
    <xf numFmtId="186" fontId="83" fillId="0" borderId="0">
      <alignment horizontal="left" vertical="top"/>
      <protection locked="0"/>
    </xf>
    <xf numFmtId="186" fontId="4" fillId="0" borderId="0"/>
    <xf numFmtId="4" fontId="4" fillId="0" borderId="0" applyFill="0" applyBorder="0" applyAlignment="0" applyProtection="0"/>
    <xf numFmtId="194" fontId="4" fillId="0" borderId="0" applyFill="0" applyBorder="0" applyAlignment="0" applyProtection="0"/>
    <xf numFmtId="195" fontId="4" fillId="0" borderId="0" applyFill="0" applyBorder="0" applyAlignment="0" applyProtection="0"/>
    <xf numFmtId="183" fontId="4" fillId="0" borderId="0" applyFill="0" applyBorder="0">
      <alignment horizontal="left"/>
    </xf>
    <xf numFmtId="196" fontId="4" fillId="0" borderId="0" applyFill="0" applyBorder="0" applyAlignment="0" applyProtection="0"/>
    <xf numFmtId="197" fontId="4" fillId="0" borderId="0" applyFill="0" applyBorder="0" applyAlignment="0" applyProtection="0"/>
    <xf numFmtId="198" fontId="4" fillId="0" borderId="0" applyFill="0" applyBorder="0" applyAlignment="0" applyProtection="0"/>
    <xf numFmtId="183" fontId="4" fillId="0" borderId="0">
      <alignment horizontal="left"/>
    </xf>
    <xf numFmtId="183" fontId="4" fillId="0" borderId="0">
      <alignment horizontal="left"/>
    </xf>
    <xf numFmtId="183" fontId="4" fillId="0" borderId="0">
      <alignment horizontal="left"/>
    </xf>
    <xf numFmtId="0" fontId="84" fillId="34" borderId="0" applyNumberFormat="0" applyBorder="0" applyAlignment="0" applyProtection="0"/>
    <xf numFmtId="0" fontId="61" fillId="34" borderId="0" applyNumberFormat="0" applyBorder="0" applyAlignment="0" applyProtection="0"/>
    <xf numFmtId="0" fontId="4" fillId="0" borderId="0"/>
    <xf numFmtId="199" fontId="8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0"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6" fillId="0" borderId="0" applyNumberFormat="0" applyFill="0" applyBorder="0" applyProtection="0">
      <alignment vertical="top" wrapText="1"/>
    </xf>
    <xf numFmtId="0" fontId="5" fillId="0" borderId="0"/>
    <xf numFmtId="0" fontId="4" fillId="0" borderId="0"/>
    <xf numFmtId="0" fontId="86" fillId="0" borderId="0">
      <alignment vertical="top" wrapText="1"/>
    </xf>
    <xf numFmtId="0" fontId="4" fillId="0" borderId="0"/>
    <xf numFmtId="0" fontId="5" fillId="0" borderId="0"/>
    <xf numFmtId="0" fontId="5" fillId="0" borderId="0"/>
    <xf numFmtId="0" fontId="5" fillId="0" borderId="0"/>
    <xf numFmtId="0" fontId="5" fillId="0" borderId="0"/>
    <xf numFmtId="0" fontId="4" fillId="0" borderId="0"/>
    <xf numFmtId="0" fontId="5" fillId="0" borderId="0"/>
    <xf numFmtId="0" fontId="6" fillId="0" borderId="0"/>
    <xf numFmtId="0" fontId="6" fillId="0" borderId="0"/>
    <xf numFmtId="0" fontId="6" fillId="0" borderId="0"/>
    <xf numFmtId="0" fontId="6" fillId="0" borderId="0"/>
    <xf numFmtId="0" fontId="69" fillId="35" borderId="43" applyNumberFormat="0" applyAlignment="0" applyProtection="0"/>
    <xf numFmtId="0" fontId="69" fillId="35" borderId="43" applyNumberFormat="0" applyAlignment="0" applyProtection="0"/>
    <xf numFmtId="191" fontId="4" fillId="0" borderId="0">
      <protection locked="0"/>
    </xf>
    <xf numFmtId="0" fontId="62" fillId="13" borderId="44" applyNumberFormat="0" applyAlignment="0" applyProtection="0"/>
    <xf numFmtId="10"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200" fontId="26" fillId="6" borderId="0"/>
    <xf numFmtId="201" fontId="4" fillId="6" borderId="0"/>
    <xf numFmtId="0" fontId="87" fillId="0" borderId="0">
      <alignment horizontal="left" vertical="top"/>
    </xf>
    <xf numFmtId="0" fontId="88" fillId="0" borderId="0">
      <alignment horizontal="left" vertical="top"/>
    </xf>
    <xf numFmtId="0" fontId="89" fillId="0" borderId="0">
      <alignment horizontal="left" vertical="top"/>
    </xf>
    <xf numFmtId="0" fontId="90" fillId="19" borderId="10">
      <alignment horizontal="left"/>
    </xf>
    <xf numFmtId="0" fontId="91" fillId="15" borderId="0">
      <alignment horizontal="center" vertical="center"/>
    </xf>
    <xf numFmtId="0" fontId="91" fillId="15" borderId="50">
      <alignment horizontal="center" vertical="center"/>
    </xf>
    <xf numFmtId="0" fontId="92" fillId="19" borderId="9">
      <alignment horizontal="left" vertical="center"/>
    </xf>
    <xf numFmtId="0" fontId="87" fillId="0" borderId="0">
      <alignment horizontal="left" vertical="top"/>
    </xf>
    <xf numFmtId="202" fontId="87" fillId="0" borderId="0">
      <alignment horizontal="right" vertical="top"/>
    </xf>
    <xf numFmtId="0" fontId="88" fillId="0" borderId="0">
      <alignment horizontal="center" vertical="top"/>
    </xf>
    <xf numFmtId="40" fontId="4" fillId="0" borderId="0">
      <protection locked="0"/>
    </xf>
    <xf numFmtId="40" fontId="4" fillId="0" borderId="0">
      <protection locked="0"/>
    </xf>
    <xf numFmtId="0" fontId="74" fillId="0" borderId="0"/>
    <xf numFmtId="0" fontId="93" fillId="0" borderId="0"/>
    <xf numFmtId="0" fontId="93" fillId="0" borderId="0"/>
    <xf numFmtId="0" fontId="93" fillId="0" borderId="0"/>
    <xf numFmtId="203" fontId="93" fillId="0" borderId="0"/>
    <xf numFmtId="203" fontId="93" fillId="0" borderId="0"/>
    <xf numFmtId="203" fontId="93" fillId="0" borderId="0"/>
    <xf numFmtId="204" fontId="4" fillId="6" borderId="0"/>
    <xf numFmtId="205" fontId="26" fillId="6" borderId="0"/>
    <xf numFmtId="204" fontId="4" fillId="6" borderId="0"/>
    <xf numFmtId="206" fontId="4" fillId="0" borderId="0" applyFill="0" applyBorder="0" applyProtection="0"/>
    <xf numFmtId="186" fontId="4" fillId="0" borderId="0">
      <alignment horizontal="left"/>
    </xf>
    <xf numFmtId="0" fontId="94" fillId="0" borderId="0"/>
    <xf numFmtId="0" fontId="95" fillId="0" borderId="0"/>
    <xf numFmtId="0" fontId="6" fillId="0" borderId="0"/>
    <xf numFmtId="0" fontId="6" fillId="0" borderId="0"/>
    <xf numFmtId="0" fontId="4" fillId="0" borderId="0"/>
    <xf numFmtId="0" fontId="6" fillId="0" borderId="0"/>
    <xf numFmtId="0" fontId="6" fillId="0" borderId="0"/>
    <xf numFmtId="0" fontId="96" fillId="0" borderId="0" applyNumberFormat="0" applyProtection="0">
      <alignment wrapText="1"/>
    </xf>
    <xf numFmtId="186" fontId="90" fillId="0" borderId="51">
      <alignment vertical="center"/>
    </xf>
    <xf numFmtId="186" fontId="4" fillId="0" borderId="0">
      <protection locked="0"/>
    </xf>
    <xf numFmtId="186" fontId="20" fillId="0" borderId="0" applyFill="0" applyProtection="0"/>
    <xf numFmtId="0" fontId="97" fillId="15" borderId="0" applyNumberFormat="0" applyAlignment="0"/>
    <xf numFmtId="0" fontId="74" fillId="0" borderId="9"/>
    <xf numFmtId="40" fontId="92" fillId="0" borderId="0"/>
    <xf numFmtId="0" fontId="98" fillId="37" borderId="0"/>
    <xf numFmtId="0" fontId="99" fillId="0" borderId="52" applyNumberFormat="0" applyFill="0" applyProtection="0">
      <alignment horizontal="center"/>
    </xf>
    <xf numFmtId="186" fontId="19" fillId="0" borderId="0"/>
    <xf numFmtId="0" fontId="82" fillId="0" borderId="53"/>
    <xf numFmtId="0" fontId="82" fillId="0" borderId="9"/>
    <xf numFmtId="207" fontId="4" fillId="0" borderId="0" applyFill="0" applyBorder="0" applyAlignment="0" applyProtection="0"/>
    <xf numFmtId="172" fontId="4" fillId="0" borderId="0" applyFill="0" applyBorder="0" applyAlignment="0" applyProtection="0"/>
    <xf numFmtId="1" fontId="70" fillId="0" borderId="0">
      <alignment vertical="center"/>
    </xf>
    <xf numFmtId="208" fontId="20" fillId="0" borderId="0" applyFill="0">
      <alignment horizontal="center"/>
    </xf>
    <xf numFmtId="186" fontId="4" fillId="0" borderId="0">
      <alignment horizontal="center"/>
      <protection locked="0"/>
    </xf>
    <xf numFmtId="209" fontId="4" fillId="0" borderId="0" applyFill="0" applyBorder="0" applyAlignment="0" applyProtection="0"/>
    <xf numFmtId="210" fontId="4" fillId="0" borderId="0" applyFill="0" applyBorder="0" applyAlignment="0" applyProtection="0"/>
    <xf numFmtId="207" fontId="69" fillId="0" borderId="0" applyFill="0" applyBorder="0" applyAlignment="0" applyProtection="0"/>
    <xf numFmtId="0" fontId="4" fillId="0" borderId="0"/>
    <xf numFmtId="0" fontId="4" fillId="0" borderId="0"/>
    <xf numFmtId="40" fontId="4" fillId="0" borderId="0" applyFill="0" applyBorder="0" applyAlignment="0" applyProtection="0"/>
    <xf numFmtId="38" fontId="4" fillId="0" borderId="0" applyFill="0" applyBorder="0" applyAlignment="0" applyProtection="0"/>
    <xf numFmtId="0" fontId="100" fillId="0" borderId="0"/>
    <xf numFmtId="177" fontId="4" fillId="0" borderId="0" applyFill="0" applyBorder="0" applyAlignment="0" applyProtection="0"/>
    <xf numFmtId="175" fontId="4" fillId="0" borderId="0" applyFill="0" applyBorder="0" applyAlignment="0" applyProtection="0"/>
    <xf numFmtId="0" fontId="59" fillId="20" borderId="37" applyNumberFormat="0" applyAlignment="0" applyProtection="0"/>
    <xf numFmtId="0" fontId="4" fillId="0" borderId="0"/>
    <xf numFmtId="0" fontId="4" fillId="0" borderId="0"/>
    <xf numFmtId="0" fontId="63" fillId="0" borderId="0" applyNumberFormat="0" applyFill="0" applyBorder="0" applyAlignment="0" applyProtection="0"/>
    <xf numFmtId="0" fontId="5" fillId="38" borderId="0" applyNumberFormat="0" applyBorder="0" applyAlignment="0" applyProtection="0"/>
    <xf numFmtId="0" fontId="5" fillId="38" borderId="0" applyNumberFormat="0" applyBorder="0" applyAlignment="0" applyProtection="0"/>
    <xf numFmtId="164" fontId="4" fillId="0" borderId="0" applyFill="0" applyBorder="0" applyAlignment="0" applyProtection="0"/>
    <xf numFmtId="0" fontId="5" fillId="0" borderId="0"/>
    <xf numFmtId="0" fontId="5" fillId="0" borderId="0"/>
  </cellStyleXfs>
  <cellXfs count="583">
    <xf numFmtId="0" fontId="0" fillId="0" borderId="0" xfId="0"/>
    <xf numFmtId="0" fontId="0" fillId="0" borderId="0" xfId="0" applyAlignment="1">
      <alignment horizontal="center" vertical="center"/>
    </xf>
    <xf numFmtId="0" fontId="3" fillId="7" borderId="20" xfId="0" applyFont="1" applyFill="1" applyBorder="1" applyAlignment="1">
      <alignment horizontal="center" vertical="center"/>
    </xf>
    <xf numFmtId="0" fontId="3" fillId="7" borderId="1" xfId="0" applyFont="1" applyFill="1" applyBorder="1" applyAlignment="1">
      <alignment vertical="center"/>
    </xf>
    <xf numFmtId="0" fontId="0" fillId="0" borderId="1" xfId="0" applyBorder="1" applyAlignment="1">
      <alignment vertical="center"/>
    </xf>
    <xf numFmtId="0" fontId="3" fillId="0" borderId="14" xfId="0" applyFont="1" applyBorder="1" applyAlignment="1">
      <alignment horizontal="center" vertical="center"/>
    </xf>
    <xf numFmtId="0" fontId="0" fillId="4" borderId="10" xfId="0" applyFill="1" applyBorder="1" applyAlignment="1">
      <alignment horizontal="center" readingOrder="1"/>
    </xf>
    <xf numFmtId="0" fontId="0" fillId="0" borderId="10" xfId="0" applyBorder="1" applyAlignment="1">
      <alignment horizontal="center"/>
    </xf>
    <xf numFmtId="0" fontId="0" fillId="0" borderId="10" xfId="0" applyBorder="1" applyAlignment="1">
      <alignment horizontal="center" readingOrder="1"/>
    </xf>
    <xf numFmtId="0" fontId="0" fillId="8" borderId="10" xfId="0" applyFill="1" applyBorder="1" applyAlignment="1">
      <alignment horizontal="center"/>
    </xf>
    <xf numFmtId="0" fontId="3" fillId="0" borderId="10" xfId="0" applyFont="1" applyBorder="1" applyAlignment="1">
      <alignment horizontal="center" readingOrder="1"/>
    </xf>
    <xf numFmtId="0" fontId="0" fillId="0" borderId="0" xfId="0" applyAlignment="1">
      <alignment horizontal="center" readingOrder="1"/>
    </xf>
    <xf numFmtId="3" fontId="0" fillId="6" borderId="1" xfId="3" applyNumberFormat="1" applyFont="1" applyFill="1" applyBorder="1" applyAlignment="1">
      <alignment horizontal="center" vertical="center" shrinkToFit="1"/>
    </xf>
    <xf numFmtId="0" fontId="3" fillId="5" borderId="10" xfId="0" applyFont="1" applyFill="1" applyBorder="1" applyAlignment="1">
      <alignment horizontal="center" readingOrder="1"/>
    </xf>
    <xf numFmtId="0" fontId="3" fillId="4" borderId="16" xfId="0" applyFont="1" applyFill="1" applyBorder="1" applyAlignment="1">
      <alignment horizontal="center" readingOrder="1"/>
    </xf>
    <xf numFmtId="0" fontId="3" fillId="0" borderId="1" xfId="0" applyFont="1" applyBorder="1" applyAlignment="1">
      <alignment horizontal="center" readingOrder="1"/>
    </xf>
    <xf numFmtId="0" fontId="0" fillId="0" borderId="1" xfId="0" applyBorder="1" applyAlignment="1">
      <alignment horizontal="center" readingOrder="1"/>
    </xf>
    <xf numFmtId="3" fontId="12" fillId="3" borderId="1" xfId="3" applyNumberFormat="1" applyFont="1" applyFill="1" applyBorder="1" applyAlignment="1" applyProtection="1">
      <alignment horizontal="center" vertical="center"/>
      <protection locked="0"/>
    </xf>
    <xf numFmtId="3" fontId="3" fillId="3" borderId="1" xfId="3" applyNumberFormat="1" applyFont="1" applyFill="1" applyBorder="1" applyAlignment="1">
      <alignment horizontal="center" vertical="center" shrinkToFit="1"/>
    </xf>
    <xf numFmtId="3" fontId="3" fillId="0" borderId="1" xfId="3" applyNumberFormat="1" applyFont="1" applyBorder="1" applyAlignment="1">
      <alignment horizontal="center" vertical="center" shrinkToFit="1"/>
    </xf>
    <xf numFmtId="3" fontId="13" fillId="3" borderId="1" xfId="3" applyNumberFormat="1" applyFont="1" applyFill="1" applyBorder="1" applyAlignment="1">
      <alignment horizontal="center" vertical="center"/>
    </xf>
    <xf numFmtId="3" fontId="13" fillId="0" borderId="1" xfId="3" applyNumberFormat="1" applyFont="1" applyBorder="1" applyAlignment="1">
      <alignment horizontal="center" vertical="center"/>
    </xf>
    <xf numFmtId="0" fontId="0" fillId="0" borderId="10" xfId="0" applyBorder="1" applyAlignment="1">
      <alignment horizontal="center" vertical="center" readingOrder="1"/>
    </xf>
    <xf numFmtId="0" fontId="3" fillId="4" borderId="10" xfId="0" applyFont="1" applyFill="1" applyBorder="1" applyAlignment="1">
      <alignment horizontal="center"/>
    </xf>
    <xf numFmtId="0" fontId="3" fillId="0" borderId="16" xfId="0" applyFont="1" applyBorder="1" applyAlignment="1">
      <alignment horizontal="center"/>
    </xf>
    <xf numFmtId="0" fontId="3" fillId="0" borderId="1" xfId="0" applyFont="1" applyBorder="1" applyAlignment="1">
      <alignment horizontal="center"/>
    </xf>
    <xf numFmtId="0" fontId="3" fillId="0" borderId="18" xfId="0" applyFont="1" applyBorder="1" applyAlignment="1">
      <alignment horizontal="center"/>
    </xf>
    <xf numFmtId="0" fontId="0" fillId="0" borderId="0" xfId="0" applyAlignment="1">
      <alignment vertical="center"/>
    </xf>
    <xf numFmtId="0" fontId="0" fillId="0" borderId="9" xfId="0" applyBorder="1" applyAlignment="1">
      <alignment horizontal="center" vertical="center"/>
    </xf>
    <xf numFmtId="0" fontId="0" fillId="0" borderId="9" xfId="0" applyBorder="1" applyAlignment="1">
      <alignment vertical="top" wrapText="1"/>
    </xf>
    <xf numFmtId="0" fontId="0" fillId="0" borderId="1" xfId="0" applyBorder="1" applyAlignment="1">
      <alignment horizontal="center" vertical="center"/>
    </xf>
    <xf numFmtId="166" fontId="0" fillId="0" borderId="1" xfId="0" applyNumberFormat="1" applyBorder="1" applyAlignment="1">
      <alignment horizontal="center" vertical="center"/>
    </xf>
    <xf numFmtId="164" fontId="0" fillId="0" borderId="9" xfId="1" applyNumberFormat="1" applyFont="1" applyFill="1" applyBorder="1" applyAlignment="1" applyProtection="1">
      <alignment horizontal="center"/>
    </xf>
    <xf numFmtId="0" fontId="0" fillId="0" borderId="1" xfId="0" applyBorder="1" applyAlignment="1">
      <alignment horizontal="center" wrapText="1"/>
    </xf>
    <xf numFmtId="0" fontId="0" fillId="0" borderId="9" xfId="0" applyBorder="1"/>
    <xf numFmtId="0" fontId="0" fillId="0" borderId="9" xfId="0" applyBorder="1" applyAlignment="1">
      <alignment horizontal="center"/>
    </xf>
    <xf numFmtId="166" fontId="14" fillId="0" borderId="9" xfId="7" applyNumberFormat="1" applyFont="1" applyFill="1" applyBorder="1" applyAlignment="1" applyProtection="1">
      <alignment horizontal="center"/>
    </xf>
    <xf numFmtId="4" fontId="0" fillId="0" borderId="1" xfId="3" applyNumberFormat="1" applyFont="1" applyBorder="1" applyAlignment="1">
      <alignment horizontal="center" vertical="center"/>
    </xf>
    <xf numFmtId="166" fontId="0" fillId="0" borderId="1" xfId="0" applyNumberFormat="1" applyBorder="1" applyAlignment="1">
      <alignment horizontal="center" vertical="center" wrapText="1"/>
    </xf>
    <xf numFmtId="0" fontId="3" fillId="7" borderId="1" xfId="0" applyFont="1" applyFill="1" applyBorder="1" applyAlignment="1">
      <alignment horizontal="center" vertical="center"/>
    </xf>
    <xf numFmtId="14" fontId="3" fillId="7" borderId="1" xfId="0" applyNumberFormat="1" applyFont="1" applyFill="1" applyBorder="1" applyAlignment="1">
      <alignment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4" borderId="9" xfId="0" applyFont="1" applyFill="1" applyBorder="1" applyAlignment="1">
      <alignment horizontal="center" vertical="center"/>
    </xf>
    <xf numFmtId="0" fontId="3" fillId="4" borderId="9" xfId="0" applyFont="1" applyFill="1" applyBorder="1"/>
    <xf numFmtId="0" fontId="0" fillId="4" borderId="9" xfId="0" applyFill="1" applyBorder="1" applyAlignment="1">
      <alignment horizontal="center"/>
    </xf>
    <xf numFmtId="0" fontId="3" fillId="3" borderId="1" xfId="0" applyFont="1" applyFill="1" applyBorder="1" applyAlignment="1">
      <alignment horizontal="center" vertical="center"/>
    </xf>
    <xf numFmtId="0" fontId="3" fillId="0" borderId="9" xfId="0" applyFont="1" applyBorder="1" applyAlignment="1">
      <alignment horizontal="center" vertical="center"/>
    </xf>
    <xf numFmtId="164" fontId="3" fillId="0" borderId="9" xfId="1" applyNumberFormat="1" applyFont="1" applyFill="1" applyBorder="1" applyAlignment="1" applyProtection="1"/>
    <xf numFmtId="0" fontId="0" fillId="0" borderId="1" xfId="0" applyBorder="1" applyAlignment="1">
      <alignment horizontal="center" vertical="center" wrapText="1"/>
    </xf>
    <xf numFmtId="166" fontId="14" fillId="0" borderId="9" xfId="7" applyNumberFormat="1" applyFont="1" applyFill="1" applyBorder="1" applyAlignment="1" applyProtection="1">
      <alignment horizontal="center" readingOrder="1"/>
    </xf>
    <xf numFmtId="0" fontId="0" fillId="0" borderId="17" xfId="0" applyBorder="1" applyAlignment="1">
      <alignment horizontal="justify" vertical="center" wrapText="1"/>
    </xf>
    <xf numFmtId="0" fontId="0" fillId="0" borderId="9" xfId="0" applyBorder="1" applyAlignment="1">
      <alignment horizontal="justify" vertical="center" wrapText="1"/>
    </xf>
    <xf numFmtId="0" fontId="3" fillId="0" borderId="9" xfId="0" applyFont="1" applyBorder="1" applyAlignment="1">
      <alignment vertical="top" wrapText="1"/>
    </xf>
    <xf numFmtId="0" fontId="0" fillId="0" borderId="15" xfId="0" applyBorder="1" applyAlignment="1">
      <alignment horizontal="center"/>
    </xf>
    <xf numFmtId="0" fontId="3" fillId="0" borderId="10" xfId="0" applyFont="1" applyBorder="1" applyAlignment="1">
      <alignment vertical="top" wrapText="1"/>
    </xf>
    <xf numFmtId="0" fontId="0" fillId="0" borderId="1" xfId="0" applyBorder="1" applyAlignment="1">
      <alignment horizontal="center"/>
    </xf>
    <xf numFmtId="0" fontId="3" fillId="5" borderId="9" xfId="0" applyFont="1" applyFill="1" applyBorder="1"/>
    <xf numFmtId="0" fontId="3" fillId="5" borderId="9" xfId="0" applyFont="1" applyFill="1" applyBorder="1" applyAlignment="1">
      <alignment horizontal="center"/>
    </xf>
    <xf numFmtId="0" fontId="0" fillId="3" borderId="1" xfId="0" applyFill="1" applyBorder="1" applyAlignment="1">
      <alignment horizontal="center" vertical="center"/>
    </xf>
    <xf numFmtId="166" fontId="3" fillId="3" borderId="1" xfId="0" applyNumberFormat="1" applyFont="1" applyFill="1" applyBorder="1" applyAlignment="1">
      <alignment horizontal="center" vertical="center"/>
    </xf>
    <xf numFmtId="0" fontId="3" fillId="0" borderId="9" xfId="0" applyFont="1" applyBorder="1"/>
    <xf numFmtId="0" fontId="0" fillId="0" borderId="9" xfId="0" applyBorder="1" applyAlignment="1" applyProtection="1">
      <alignment vertical="top" wrapText="1"/>
      <protection locked="0"/>
    </xf>
    <xf numFmtId="166" fontId="14" fillId="0" borderId="9" xfId="1" applyNumberFormat="1" applyFont="1" applyFill="1" applyBorder="1" applyAlignment="1" applyProtection="1">
      <alignment horizontal="center" readingOrder="1"/>
    </xf>
    <xf numFmtId="0" fontId="0" fillId="0" borderId="9" xfId="0" applyBorder="1" applyAlignment="1">
      <alignment horizontal="justify" vertical="top" wrapText="1"/>
    </xf>
    <xf numFmtId="164" fontId="0" fillId="0" borderId="9" xfId="1" applyNumberFormat="1" applyFont="1" applyFill="1" applyBorder="1" applyAlignment="1" applyProtection="1">
      <alignment horizontal="center" vertical="center"/>
    </xf>
    <xf numFmtId="0" fontId="0" fillId="0" borderId="9" xfId="0" applyBorder="1" applyAlignment="1" applyProtection="1">
      <alignment horizontal="left" vertical="top" wrapText="1"/>
      <protection locked="0"/>
    </xf>
    <xf numFmtId="0" fontId="3" fillId="4" borderId="15" xfId="0" applyFont="1" applyFill="1" applyBorder="1" applyAlignment="1">
      <alignment horizontal="center" vertical="center"/>
    </xf>
    <xf numFmtId="0" fontId="3" fillId="4" borderId="15" xfId="0" applyFont="1" applyFill="1" applyBorder="1"/>
    <xf numFmtId="164" fontId="3" fillId="4" borderId="15" xfId="1" applyNumberFormat="1" applyFont="1" applyFill="1" applyBorder="1" applyAlignment="1" applyProtection="1"/>
    <xf numFmtId="0" fontId="0" fillId="3" borderId="25" xfId="0" applyFill="1" applyBorder="1" applyAlignment="1">
      <alignment vertical="center"/>
    </xf>
    <xf numFmtId="0" fontId="3" fillId="0" borderId="1" xfId="0" applyFont="1" applyBorder="1"/>
    <xf numFmtId="164" fontId="3" fillId="0" borderId="1" xfId="1" applyNumberFormat="1" applyFont="1" applyFill="1" applyBorder="1" applyAlignment="1" applyProtection="1"/>
    <xf numFmtId="0" fontId="0" fillId="0" borderId="1" xfId="0" applyBorder="1"/>
    <xf numFmtId="164" fontId="0" fillId="0" borderId="1" xfId="1" applyNumberFormat="1" applyFont="1" applyFill="1" applyBorder="1" applyAlignment="1" applyProtection="1">
      <alignment horizontal="center"/>
    </xf>
    <xf numFmtId="165" fontId="15" fillId="3" borderId="1" xfId="3" applyNumberFormat="1" applyFont="1" applyFill="1" applyBorder="1" applyAlignment="1" applyProtection="1">
      <alignment horizontal="center" vertical="top" wrapText="1"/>
      <protection locked="0"/>
    </xf>
    <xf numFmtId="0" fontId="16" fillId="3" borderId="1" xfId="3" applyFont="1" applyFill="1" applyBorder="1" applyAlignment="1" applyProtection="1">
      <alignment vertical="top"/>
      <protection locked="0"/>
    </xf>
    <xf numFmtId="0" fontId="12" fillId="3" borderId="1" xfId="3" applyFont="1" applyFill="1" applyBorder="1" applyAlignment="1" applyProtection="1">
      <alignment horizontal="center" vertical="center"/>
      <protection locked="0"/>
    </xf>
    <xf numFmtId="167" fontId="17" fillId="3" borderId="1" xfId="1" applyNumberFormat="1" applyFont="1" applyFill="1" applyBorder="1" applyAlignment="1">
      <alignment vertical="center"/>
    </xf>
    <xf numFmtId="0" fontId="0" fillId="3" borderId="1" xfId="3" applyFont="1" applyFill="1" applyBorder="1" applyAlignment="1">
      <alignment horizontal="center" vertical="top"/>
    </xf>
    <xf numFmtId="0" fontId="3" fillId="3" borderId="1" xfId="3" applyFont="1" applyFill="1" applyBorder="1" applyAlignment="1">
      <alignment horizontal="left" vertical="top" wrapText="1" shrinkToFit="1"/>
    </xf>
    <xf numFmtId="0" fontId="3" fillId="3" borderId="1" xfId="3" applyFont="1" applyFill="1" applyBorder="1" applyAlignment="1">
      <alignment horizontal="center" vertical="center" shrinkToFit="1"/>
    </xf>
    <xf numFmtId="167" fontId="0" fillId="3" borderId="1" xfId="1" applyNumberFormat="1" applyFont="1" applyFill="1" applyBorder="1" applyAlignment="1">
      <alignment vertical="center"/>
    </xf>
    <xf numFmtId="0" fontId="0" fillId="0" borderId="1" xfId="3" applyFont="1" applyBorder="1" applyAlignment="1">
      <alignment horizontal="center" vertical="top"/>
    </xf>
    <xf numFmtId="0" fontId="3" fillId="0" borderId="1" xfId="3" applyFont="1" applyBorder="1" applyAlignment="1">
      <alignment horizontal="left" vertical="top" wrapText="1" shrinkToFit="1"/>
    </xf>
    <xf numFmtId="0" fontId="3" fillId="0" borderId="1" xfId="3" applyFont="1" applyBorder="1" applyAlignment="1">
      <alignment horizontal="center" vertical="center" shrinkToFit="1"/>
    </xf>
    <xf numFmtId="167" fontId="0" fillId="0" borderId="1" xfId="1" applyNumberFormat="1" applyFont="1" applyFill="1" applyBorder="1" applyAlignment="1">
      <alignment vertical="center"/>
    </xf>
    <xf numFmtId="0" fontId="0" fillId="0" borderId="1" xfId="8" applyFont="1" applyBorder="1" applyAlignment="1">
      <alignment horizontal="center" vertical="top"/>
    </xf>
    <xf numFmtId="0" fontId="0" fillId="0" borderId="1" xfId="5" applyFont="1" applyBorder="1" applyAlignment="1">
      <alignment vertical="top" wrapText="1"/>
    </xf>
    <xf numFmtId="4" fontId="0" fillId="0" borderId="1" xfId="8" applyNumberFormat="1" applyFont="1" applyBorder="1" applyAlignment="1">
      <alignment horizontal="center" vertical="center"/>
    </xf>
    <xf numFmtId="3" fontId="0" fillId="0" borderId="1" xfId="8" applyNumberFormat="1" applyFont="1" applyBorder="1" applyAlignment="1">
      <alignment horizontal="center" vertical="center" shrinkToFit="1"/>
    </xf>
    <xf numFmtId="0" fontId="0" fillId="0" borderId="1" xfId="3" applyFont="1" applyBorder="1" applyAlignment="1">
      <alignment horizontal="justify" vertical="top"/>
    </xf>
    <xf numFmtId="3" fontId="0" fillId="0" borderId="1" xfId="3" applyNumberFormat="1" applyFont="1" applyBorder="1" applyAlignment="1">
      <alignment horizontal="center" vertical="center"/>
    </xf>
    <xf numFmtId="2" fontId="0" fillId="0" borderId="1" xfId="8" applyNumberFormat="1" applyFont="1" applyBorder="1" applyAlignment="1">
      <alignment horizontal="center" vertical="top"/>
    </xf>
    <xf numFmtId="2" fontId="0" fillId="0" borderId="1" xfId="3" applyNumberFormat="1" applyFont="1" applyBorder="1" applyAlignment="1">
      <alignment horizontal="center" vertical="top"/>
    </xf>
    <xf numFmtId="168" fontId="0" fillId="0" borderId="1" xfId="1" applyNumberFormat="1" applyFont="1" applyFill="1" applyBorder="1" applyAlignment="1">
      <alignment vertical="center"/>
    </xf>
    <xf numFmtId="165" fontId="15" fillId="3" borderId="1" xfId="3" applyNumberFormat="1" applyFont="1" applyFill="1" applyBorder="1" applyAlignment="1">
      <alignment horizontal="center" vertical="top"/>
    </xf>
    <xf numFmtId="0" fontId="15" fillId="3" borderId="1" xfId="3" applyFont="1" applyFill="1" applyBorder="1" applyAlignment="1">
      <alignment horizontal="left" vertical="center" wrapText="1"/>
    </xf>
    <xf numFmtId="4" fontId="13" fillId="3" borderId="1" xfId="3" applyNumberFormat="1" applyFont="1" applyFill="1" applyBorder="1" applyAlignment="1">
      <alignment horizontal="center" vertical="center"/>
    </xf>
    <xf numFmtId="167" fontId="18" fillId="3" borderId="1" xfId="1" applyNumberFormat="1" applyFont="1" applyFill="1" applyBorder="1" applyAlignment="1">
      <alignment vertical="center"/>
    </xf>
    <xf numFmtId="168" fontId="3" fillId="3" borderId="1" xfId="1" applyNumberFormat="1" applyFont="1" applyFill="1" applyBorder="1" applyAlignment="1">
      <alignment vertical="center"/>
    </xf>
    <xf numFmtId="165" fontId="13" fillId="0" borderId="1" xfId="3" applyNumberFormat="1" applyFont="1" applyBorder="1" applyAlignment="1">
      <alignment horizontal="center" vertical="top"/>
    </xf>
    <xf numFmtId="0" fontId="13" fillId="0" borderId="1" xfId="3" applyFont="1" applyBorder="1" applyAlignment="1">
      <alignment horizontal="justify" vertical="top"/>
    </xf>
    <xf numFmtId="4" fontId="13" fillId="0" borderId="1" xfId="3" applyNumberFormat="1" applyFont="1" applyBorder="1" applyAlignment="1">
      <alignment horizontal="center" vertical="center"/>
    </xf>
    <xf numFmtId="167" fontId="14" fillId="0" borderId="1" xfId="1" applyNumberFormat="1" applyFont="1" applyFill="1" applyBorder="1" applyAlignment="1">
      <alignment vertical="center"/>
    </xf>
    <xf numFmtId="0" fontId="0" fillId="0" borderId="9" xfId="20" applyFont="1" applyBorder="1" applyAlignment="1">
      <alignment horizontal="center" vertical="center"/>
    </xf>
    <xf numFmtId="0" fontId="0" fillId="0" borderId="23" xfId="20" applyFont="1" applyBorder="1" applyAlignment="1">
      <alignment vertical="center" wrapText="1"/>
    </xf>
    <xf numFmtId="167" fontId="0" fillId="0" borderId="9" xfId="13" applyFont="1" applyBorder="1" applyAlignment="1">
      <alignment horizontal="center" vertical="center"/>
    </xf>
    <xf numFmtId="0" fontId="0" fillId="0" borderId="10" xfId="20" applyFont="1" applyBorder="1" applyAlignment="1">
      <alignment horizontal="center" vertical="center"/>
    </xf>
    <xf numFmtId="0" fontId="0" fillId="0" borderId="1" xfId="20" applyFont="1" applyBorder="1" applyAlignment="1">
      <alignment vertical="center" wrapText="1"/>
    </xf>
    <xf numFmtId="167" fontId="0" fillId="0" borderId="24" xfId="13" applyFont="1" applyBorder="1" applyAlignment="1">
      <alignment horizontal="center" vertical="center"/>
    </xf>
    <xf numFmtId="0" fontId="0" fillId="0" borderId="5" xfId="0" applyBorder="1" applyAlignment="1">
      <alignment horizontal="center" vertical="center"/>
    </xf>
    <xf numFmtId="164" fontId="3" fillId="4" borderId="9" xfId="1" applyNumberFormat="1" applyFont="1" applyFill="1" applyBorder="1" applyAlignment="1" applyProtection="1"/>
    <xf numFmtId="0" fontId="0" fillId="3" borderId="5" xfId="0" applyFill="1" applyBorder="1" applyAlignment="1">
      <alignment vertical="center"/>
    </xf>
    <xf numFmtId="0" fontId="3" fillId="0" borderId="15" xfId="0" applyFont="1" applyBorder="1"/>
    <xf numFmtId="164" fontId="3" fillId="0" borderId="15" xfId="1" applyNumberFormat="1" applyFont="1" applyFill="1" applyBorder="1" applyAlignment="1" applyProtection="1"/>
    <xf numFmtId="0" fontId="0" fillId="0" borderId="11" xfId="0" applyBorder="1" applyAlignment="1">
      <alignment vertical="center"/>
    </xf>
    <xf numFmtId="0" fontId="0" fillId="0" borderId="6" xfId="0" applyBorder="1" applyAlignment="1">
      <alignment vertical="center"/>
    </xf>
    <xf numFmtId="0" fontId="3" fillId="0" borderId="10" xfId="0" applyFont="1" applyBorder="1" applyAlignment="1">
      <alignment horizontal="center" vertical="center"/>
    </xf>
    <xf numFmtId="0" fontId="3" fillId="0" borderId="1" xfId="4" applyFont="1" applyBorder="1" applyAlignment="1">
      <alignment vertical="top" wrapText="1"/>
    </xf>
    <xf numFmtId="0" fontId="0" fillId="0" borderId="17" xfId="4" applyFont="1" applyBorder="1" applyAlignment="1">
      <alignment vertical="top" wrapText="1"/>
    </xf>
    <xf numFmtId="164" fontId="3" fillId="0" borderId="17" xfId="1" applyNumberFormat="1" applyFont="1" applyFill="1" applyBorder="1" applyAlignment="1" applyProtection="1"/>
    <xf numFmtId="0" fontId="0" fillId="0" borderId="12" xfId="0" applyBorder="1" applyAlignment="1">
      <alignment vertical="center"/>
    </xf>
    <xf numFmtId="0" fontId="0" fillId="0" borderId="13" xfId="0" applyBorder="1" applyAlignment="1">
      <alignment vertical="center"/>
    </xf>
    <xf numFmtId="166" fontId="0" fillId="0" borderId="1" xfId="0" applyNumberFormat="1" applyBorder="1" applyAlignment="1">
      <alignment vertical="center"/>
    </xf>
    <xf numFmtId="166" fontId="0" fillId="0" borderId="1" xfId="0" applyNumberFormat="1" applyBorder="1"/>
    <xf numFmtId="166" fontId="3" fillId="3" borderId="26" xfId="0" applyNumberFormat="1" applyFont="1" applyFill="1" applyBorder="1" applyAlignment="1">
      <alignment horizontal="center" vertical="center"/>
    </xf>
    <xf numFmtId="0" fontId="0" fillId="0" borderId="1" xfId="0" applyBorder="1" applyAlignment="1">
      <alignment horizontal="center" vertical="center" readingOrder="1"/>
    </xf>
    <xf numFmtId="0" fontId="3" fillId="0" borderId="0" xfId="0" applyFont="1" applyAlignment="1">
      <alignment horizontal="center" wrapText="1"/>
    </xf>
    <xf numFmtId="0" fontId="0" fillId="4" borderId="1" xfId="0" applyFill="1" applyBorder="1" applyAlignment="1">
      <alignment horizontal="center" readingOrder="1"/>
    </xf>
    <xf numFmtId="0" fontId="0" fillId="8" borderId="1" xfId="0" applyFill="1" applyBorder="1" applyAlignment="1">
      <alignment horizontal="center"/>
    </xf>
    <xf numFmtId="0" fontId="3" fillId="5" borderId="1" xfId="0" applyFont="1" applyFill="1" applyBorder="1" applyAlignment="1">
      <alignment horizontal="center" readingOrder="1"/>
    </xf>
    <xf numFmtId="0" fontId="3" fillId="4" borderId="1" xfId="0" applyFont="1" applyFill="1" applyBorder="1" applyAlignment="1">
      <alignment horizontal="center" readingOrder="1"/>
    </xf>
    <xf numFmtId="0" fontId="3" fillId="4" borderId="1" xfId="0" applyFont="1" applyFill="1" applyBorder="1" applyAlignment="1">
      <alignment horizontal="center"/>
    </xf>
    <xf numFmtId="166" fontId="0" fillId="8" borderId="1" xfId="0" applyNumberFormat="1" applyFill="1" applyBorder="1" applyAlignment="1">
      <alignment horizontal="center"/>
    </xf>
    <xf numFmtId="0" fontId="29" fillId="0" borderId="0" xfId="0" applyFont="1" applyAlignment="1">
      <alignment vertical="center"/>
    </xf>
    <xf numFmtId="0" fontId="30" fillId="0" borderId="0" xfId="0" applyFont="1" applyAlignment="1">
      <alignment vertical="center"/>
    </xf>
    <xf numFmtId="0" fontId="24" fillId="0" borderId="0" xfId="38" applyFont="1">
      <alignment vertical="center" wrapText="1"/>
    </xf>
    <xf numFmtId="0" fontId="25" fillId="0" borderId="0" xfId="0" applyFont="1" applyAlignment="1">
      <alignment vertical="center"/>
    </xf>
    <xf numFmtId="0" fontId="32" fillId="13" borderId="0" xfId="0" applyFont="1" applyFill="1" applyAlignment="1">
      <alignment vertical="center"/>
    </xf>
    <xf numFmtId="0" fontId="32" fillId="0" borderId="0" xfId="0" applyFont="1" applyAlignment="1">
      <alignment vertical="center"/>
    </xf>
    <xf numFmtId="0" fontId="33" fillId="13" borderId="0" xfId="0" applyFont="1" applyFill="1" applyAlignment="1">
      <alignment vertical="center"/>
    </xf>
    <xf numFmtId="0" fontId="33" fillId="0" borderId="0" xfId="0" applyFont="1" applyAlignment="1">
      <alignment vertical="center"/>
    </xf>
    <xf numFmtId="0" fontId="3" fillId="0" borderId="0" xfId="0" applyFont="1"/>
    <xf numFmtId="0" fontId="35" fillId="0" borderId="0" xfId="0" applyFont="1" applyAlignment="1">
      <alignment vertical="center"/>
    </xf>
    <xf numFmtId="0" fontId="36" fillId="0" borderId="0" xfId="0" applyFont="1" applyAlignment="1">
      <alignment vertical="center"/>
    </xf>
    <xf numFmtId="0" fontId="36" fillId="13" borderId="0" xfId="0" applyFont="1" applyFill="1" applyAlignment="1">
      <alignment vertical="center"/>
    </xf>
    <xf numFmtId="0" fontId="13" fillId="0" borderId="0" xfId="0" applyFont="1" applyAlignment="1">
      <alignment vertical="center"/>
    </xf>
    <xf numFmtId="0" fontId="15" fillId="0" borderId="0" xfId="0" applyFont="1" applyAlignment="1">
      <alignment vertical="center"/>
    </xf>
    <xf numFmtId="0" fontId="13" fillId="0" borderId="0" xfId="38" applyFont="1">
      <alignment vertical="center" wrapText="1"/>
    </xf>
    <xf numFmtId="0" fontId="25" fillId="13" borderId="0" xfId="0" applyFont="1" applyFill="1" applyAlignment="1">
      <alignment vertical="center"/>
    </xf>
    <xf numFmtId="0" fontId="39" fillId="0" borderId="0" xfId="0" applyFont="1" applyAlignment="1">
      <alignment vertical="center"/>
    </xf>
    <xf numFmtId="0" fontId="32" fillId="0" borderId="0" xfId="0" applyFont="1"/>
    <xf numFmtId="0" fontId="15" fillId="13" borderId="0" xfId="0" applyFont="1" applyFill="1" applyAlignment="1">
      <alignment vertical="center"/>
    </xf>
    <xf numFmtId="0" fontId="13" fillId="13" borderId="0" xfId="0" applyFont="1" applyFill="1" applyAlignment="1">
      <alignment vertical="center"/>
    </xf>
    <xf numFmtId="0" fontId="31" fillId="0" borderId="28"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71" fontId="31" fillId="0" borderId="1" xfId="1" applyNumberFormat="1" applyFont="1" applyFill="1" applyBorder="1" applyAlignment="1" applyProtection="1">
      <alignment horizontal="center" vertical="center" wrapText="1"/>
      <protection locked="0"/>
    </xf>
    <xf numFmtId="166" fontId="31" fillId="0" borderId="1" xfId="0" applyNumberFormat="1" applyFont="1" applyBorder="1" applyAlignment="1" applyProtection="1">
      <alignment horizontal="center" vertical="center" wrapText="1"/>
      <protection locked="0"/>
    </xf>
    <xf numFmtId="171" fontId="28" fillId="0" borderId="1" xfId="1" applyNumberFormat="1" applyFont="1" applyFill="1" applyBorder="1" applyAlignment="1" applyProtection="1">
      <alignment horizontal="center" vertical="center" wrapText="1"/>
      <protection locked="0"/>
    </xf>
    <xf numFmtId="166" fontId="28" fillId="0" borderId="1" xfId="0" applyNumberFormat="1" applyFont="1" applyBorder="1" applyAlignment="1" applyProtection="1">
      <alignment horizontal="center" vertical="center" wrapText="1"/>
      <protection locked="0"/>
    </xf>
    <xf numFmtId="171" fontId="22" fillId="0" borderId="1" xfId="1" applyNumberFormat="1" applyFont="1" applyFill="1" applyBorder="1" applyAlignment="1" applyProtection="1">
      <alignment horizontal="center" vertical="center" wrapText="1"/>
      <protection locked="0"/>
    </xf>
    <xf numFmtId="171" fontId="32" fillId="0" borderId="1" xfId="1" applyNumberFormat="1" applyFont="1" applyFill="1" applyBorder="1" applyAlignment="1" applyProtection="1">
      <alignment horizontal="center" vertical="center" wrapText="1"/>
      <protection locked="0"/>
    </xf>
    <xf numFmtId="166" fontId="32" fillId="0" borderId="1" xfId="1" applyNumberFormat="1" applyFont="1" applyFill="1" applyBorder="1" applyAlignment="1" applyProtection="1">
      <alignment horizontal="center" vertical="center" wrapText="1"/>
      <protection locked="0"/>
    </xf>
    <xf numFmtId="0" fontId="32" fillId="0" borderId="1" xfId="0" applyFont="1" applyBorder="1" applyAlignment="1">
      <alignment vertical="center"/>
    </xf>
    <xf numFmtId="171" fontId="33" fillId="0" borderId="1" xfId="1"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166" fontId="22" fillId="0" borderId="1" xfId="0" applyNumberFormat="1" applyFont="1" applyBorder="1" applyAlignment="1" applyProtection="1">
      <alignment horizontal="center" vertical="center" wrapText="1"/>
      <protection locked="0"/>
    </xf>
    <xf numFmtId="0" fontId="29" fillId="0" borderId="1" xfId="0" applyFont="1" applyBorder="1" applyAlignment="1">
      <alignment vertical="center"/>
    </xf>
    <xf numFmtId="0" fontId="38" fillId="0" borderId="1"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1" fontId="32" fillId="0" borderId="1" xfId="0" applyNumberFormat="1" applyFont="1" applyBorder="1" applyAlignment="1" applyProtection="1">
      <alignment horizontal="center" vertical="center" wrapText="1"/>
      <protection locked="0"/>
    </xf>
    <xf numFmtId="170" fontId="33" fillId="0" borderId="1" xfId="32" applyNumberFormat="1" applyFont="1" applyFill="1" applyBorder="1" applyAlignment="1" applyProtection="1">
      <alignment horizontal="center" vertical="center" wrapText="1"/>
      <protection locked="0"/>
    </xf>
    <xf numFmtId="166" fontId="25" fillId="0" borderId="1" xfId="32" applyNumberFormat="1" applyFont="1" applyFill="1" applyBorder="1" applyAlignment="1" applyProtection="1">
      <alignment horizontal="center" vertical="center" wrapText="1"/>
      <protection locked="0"/>
    </xf>
    <xf numFmtId="166" fontId="33" fillId="0" borderId="1" xfId="1" applyNumberFormat="1" applyFont="1" applyFill="1" applyBorder="1" applyAlignment="1" applyProtection="1">
      <alignment horizontal="center" vertical="center" wrapText="1"/>
      <protection locked="0"/>
    </xf>
    <xf numFmtId="171" fontId="36" fillId="0" borderId="1" xfId="1" applyNumberFormat="1" applyFont="1" applyFill="1" applyBorder="1" applyAlignment="1" applyProtection="1">
      <alignment horizontal="center" vertical="center" wrapText="1"/>
      <protection locked="0"/>
    </xf>
    <xf numFmtId="166" fontId="33" fillId="0" borderId="1" xfId="32" applyNumberFormat="1" applyFont="1" applyFill="1" applyBorder="1" applyAlignment="1" applyProtection="1">
      <alignment horizontal="center" vertical="center" wrapText="1"/>
      <protection locked="0"/>
    </xf>
    <xf numFmtId="0" fontId="36" fillId="0" borderId="1" xfId="0" applyFont="1" applyBorder="1" applyAlignment="1">
      <alignment vertical="center"/>
    </xf>
    <xf numFmtId="0" fontId="32" fillId="0" borderId="1" xfId="0" applyFont="1" applyBorder="1"/>
    <xf numFmtId="0" fontId="22" fillId="0" borderId="1" xfId="0" applyFont="1" applyBorder="1" applyAlignment="1" applyProtection="1">
      <alignment horizontal="center" vertical="center" wrapText="1"/>
      <protection locked="0"/>
    </xf>
    <xf numFmtId="166" fontId="25" fillId="0" borderId="1" xfId="1" applyNumberFormat="1" applyFont="1" applyFill="1" applyBorder="1" applyAlignment="1" applyProtection="1">
      <alignment horizontal="center" vertical="center" wrapText="1"/>
      <protection locked="0"/>
    </xf>
    <xf numFmtId="166" fontId="36" fillId="0" borderId="1" xfId="0" applyNumberFormat="1" applyFont="1" applyBorder="1" applyAlignment="1" applyProtection="1">
      <alignment horizontal="center" vertical="center" wrapText="1"/>
      <protection locked="0"/>
    </xf>
    <xf numFmtId="166" fontId="33" fillId="0" borderId="1" xfId="0" applyNumberFormat="1" applyFont="1" applyBorder="1" applyAlignment="1">
      <alignment vertical="center"/>
    </xf>
    <xf numFmtId="0" fontId="33" fillId="0" borderId="1" xfId="0" applyFont="1" applyBorder="1" applyAlignment="1">
      <alignment vertical="center"/>
    </xf>
    <xf numFmtId="166" fontId="33" fillId="0" borderId="1" xfId="0" applyNumberFormat="1" applyFont="1" applyBorder="1" applyAlignment="1" applyProtection="1">
      <alignment horizontal="center" vertical="center" wrapText="1"/>
      <protection locked="0"/>
    </xf>
    <xf numFmtId="166" fontId="36" fillId="0" borderId="1" xfId="0" applyNumberFormat="1" applyFont="1" applyBorder="1" applyAlignment="1">
      <alignment vertical="center"/>
    </xf>
    <xf numFmtId="166" fontId="32" fillId="0" borderId="1" xfId="0" applyNumberFormat="1" applyFont="1" applyBorder="1" applyAlignment="1" applyProtection="1">
      <alignment horizontal="center" vertical="center" wrapText="1"/>
      <protection locked="0"/>
    </xf>
    <xf numFmtId="171" fontId="34" fillId="0" borderId="1" xfId="1" applyNumberFormat="1" applyFont="1" applyFill="1" applyBorder="1" applyAlignment="1" applyProtection="1">
      <alignment horizontal="center" vertical="center" wrapText="1"/>
      <protection locked="0"/>
    </xf>
    <xf numFmtId="166" fontId="40" fillId="0" borderId="1" xfId="0" applyNumberFormat="1" applyFont="1" applyBorder="1" applyAlignment="1" applyProtection="1">
      <alignment horizontal="center" vertical="center" wrapText="1"/>
      <protection locked="0"/>
    </xf>
    <xf numFmtId="170" fontId="38" fillId="0" borderId="1" xfId="1" applyNumberFormat="1" applyFont="1" applyFill="1" applyBorder="1" applyAlignment="1" applyProtection="1">
      <alignment horizontal="center" vertical="center" wrapText="1"/>
      <protection locked="0"/>
    </xf>
    <xf numFmtId="170" fontId="32" fillId="0" borderId="1" xfId="1" applyNumberFormat="1" applyFont="1" applyFill="1" applyBorder="1" applyAlignment="1" applyProtection="1">
      <alignment horizontal="center" vertical="center" wrapText="1"/>
      <protection locked="0"/>
    </xf>
    <xf numFmtId="166" fontId="33" fillId="0" borderId="1" xfId="33" applyNumberFormat="1" applyFont="1" applyBorder="1" applyAlignment="1" applyProtection="1">
      <alignment horizontal="center" vertical="center" wrapText="1"/>
      <protection locked="0"/>
    </xf>
    <xf numFmtId="170" fontId="33" fillId="0" borderId="1" xfId="33" applyNumberFormat="1" applyFont="1" applyBorder="1" applyAlignment="1" applyProtection="1">
      <alignment horizontal="center" vertical="center" wrapText="1"/>
      <protection locked="0"/>
    </xf>
    <xf numFmtId="171" fontId="23" fillId="0" borderId="1" xfId="1" applyNumberFormat="1" applyFont="1" applyFill="1" applyBorder="1" applyAlignment="1" applyProtection="1">
      <alignment horizontal="center" vertical="center" wrapText="1"/>
      <protection locked="0"/>
    </xf>
    <xf numFmtId="171" fontId="25" fillId="0" borderId="1" xfId="1" applyNumberFormat="1" applyFont="1" applyFill="1" applyBorder="1" applyAlignment="1" applyProtection="1">
      <alignment horizontal="center" vertical="center" wrapText="1"/>
      <protection locked="0"/>
    </xf>
    <xf numFmtId="0" fontId="25" fillId="0" borderId="1" xfId="0" applyFont="1" applyBorder="1" applyAlignment="1">
      <alignment vertical="center"/>
    </xf>
    <xf numFmtId="0" fontId="15" fillId="0" borderId="1" xfId="0" applyFont="1" applyBorder="1" applyAlignment="1">
      <alignment vertical="center"/>
    </xf>
    <xf numFmtId="166" fontId="34" fillId="0" borderId="1" xfId="0" applyNumberFormat="1" applyFont="1" applyBorder="1" applyAlignment="1" applyProtection="1">
      <alignment horizontal="center" vertical="center" wrapText="1"/>
      <protection locked="0"/>
    </xf>
    <xf numFmtId="166" fontId="23" fillId="0" borderId="1" xfId="0" applyNumberFormat="1" applyFont="1" applyBorder="1" applyAlignment="1" applyProtection="1">
      <alignment horizontal="center" vertical="center" wrapText="1"/>
      <protection locked="0"/>
    </xf>
    <xf numFmtId="0" fontId="30" fillId="0" borderId="1" xfId="0" applyFont="1" applyBorder="1" applyAlignment="1">
      <alignment vertical="center"/>
    </xf>
    <xf numFmtId="0" fontId="39" fillId="0" borderId="1" xfId="0" applyFont="1" applyBorder="1" applyAlignment="1">
      <alignment vertical="center"/>
    </xf>
    <xf numFmtId="0" fontId="13" fillId="0" borderId="1" xfId="0" applyFont="1" applyBorder="1" applyAlignment="1">
      <alignment vertical="center"/>
    </xf>
    <xf numFmtId="0" fontId="35" fillId="0" borderId="1" xfId="0" applyFont="1" applyBorder="1" applyAlignment="1">
      <alignment vertical="center"/>
    </xf>
    <xf numFmtId="0" fontId="13" fillId="0" borderId="1" xfId="38" applyFont="1" applyBorder="1">
      <alignment vertical="center" wrapText="1"/>
    </xf>
    <xf numFmtId="0" fontId="24" fillId="0" borderId="1" xfId="38" applyFont="1" applyBorder="1">
      <alignment vertical="center" wrapText="1"/>
    </xf>
    <xf numFmtId="0" fontId="31" fillId="0" borderId="1" xfId="0" applyFont="1" applyBorder="1" applyAlignment="1" applyProtection="1">
      <alignment horizontal="center" vertical="center" wrapText="1"/>
      <protection locked="0"/>
    </xf>
    <xf numFmtId="0" fontId="25" fillId="0" borderId="1" xfId="0" applyFont="1" applyBorder="1" applyAlignment="1" applyProtection="1">
      <alignment vertical="center" wrapText="1"/>
      <protection locked="0"/>
    </xf>
    <xf numFmtId="165" fontId="3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vertical="center" wrapText="1"/>
      <protection locked="0"/>
    </xf>
    <xf numFmtId="0" fontId="28" fillId="0" borderId="1" xfId="0" applyFont="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0" fontId="23" fillId="0" borderId="1" xfId="0" applyFont="1" applyBorder="1" applyAlignment="1" applyProtection="1">
      <alignment horizontal="left" vertical="center" wrapText="1"/>
      <protection locked="0"/>
    </xf>
    <xf numFmtId="0" fontId="36" fillId="0" borderId="1" xfId="0" applyFont="1" applyBorder="1" applyAlignment="1" applyProtection="1">
      <alignment vertical="center" wrapText="1"/>
      <protection locked="0"/>
    </xf>
    <xf numFmtId="0" fontId="38" fillId="0" borderId="1" xfId="0" applyFont="1" applyBorder="1" applyAlignment="1" applyProtection="1">
      <alignment vertical="center" wrapText="1"/>
      <protection locked="0"/>
    </xf>
    <xf numFmtId="0" fontId="32" fillId="0" borderId="1" xfId="0" applyFont="1" applyBorder="1" applyAlignment="1" applyProtection="1">
      <alignment vertical="center" wrapText="1"/>
      <protection locked="0"/>
    </xf>
    <xf numFmtId="0" fontId="33" fillId="0" borderId="1" xfId="0" applyFont="1" applyBorder="1" applyAlignment="1" applyProtection="1">
      <alignment vertical="center" wrapText="1"/>
      <protection locked="0"/>
    </xf>
    <xf numFmtId="0" fontId="38" fillId="0" borderId="1" xfId="0" applyFont="1" applyBorder="1" applyAlignment="1">
      <alignment horizontal="left" vertical="center" wrapText="1"/>
    </xf>
    <xf numFmtId="0" fontId="38" fillId="0" borderId="1" xfId="0" applyFont="1" applyBorder="1" applyAlignment="1">
      <alignment horizontal="center" vertical="center" wrapText="1"/>
    </xf>
    <xf numFmtId="0" fontId="36" fillId="0" borderId="1" xfId="0" applyFont="1" applyBorder="1" applyAlignment="1" applyProtection="1">
      <alignment wrapText="1"/>
      <protection locked="0"/>
    </xf>
    <xf numFmtId="0" fontId="23" fillId="0" borderId="1" xfId="0" applyFont="1" applyBorder="1" applyAlignment="1" applyProtection="1">
      <alignment horizontal="center" vertical="center" wrapText="1"/>
      <protection locked="0"/>
    </xf>
    <xf numFmtId="0" fontId="31" fillId="0" borderId="1" xfId="0" applyFont="1" applyBorder="1" applyAlignment="1" applyProtection="1">
      <alignment vertical="center" wrapText="1"/>
      <protection locked="0"/>
    </xf>
    <xf numFmtId="165" fontId="36" fillId="0" borderId="1" xfId="0" applyNumberFormat="1" applyFont="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34" fillId="0" borderId="1" xfId="0" applyFont="1" applyBorder="1" applyAlignment="1" applyProtection="1">
      <alignment horizontal="center" vertical="center" wrapText="1"/>
      <protection locked="0"/>
    </xf>
    <xf numFmtId="0" fontId="34" fillId="0" borderId="1" xfId="0" applyFont="1" applyBorder="1" applyAlignment="1" applyProtection="1">
      <alignment vertical="center" wrapText="1"/>
      <protection locked="0"/>
    </xf>
    <xf numFmtId="0" fontId="23" fillId="0" borderId="1" xfId="0" applyFont="1" applyBorder="1" applyAlignment="1" applyProtection="1">
      <alignment vertical="center" wrapText="1"/>
      <protection locked="0"/>
    </xf>
    <xf numFmtId="0" fontId="22" fillId="0" borderId="1" xfId="0" applyFont="1" applyBorder="1" applyAlignment="1">
      <alignment vertical="center" wrapText="1"/>
    </xf>
    <xf numFmtId="165" fontId="33" fillId="0" borderId="1" xfId="0" applyNumberFormat="1" applyFont="1" applyBorder="1" applyAlignment="1">
      <alignment horizontal="center" vertical="center" wrapText="1"/>
    </xf>
    <xf numFmtId="0" fontId="37" fillId="0" borderId="1" xfId="2" applyFont="1" applyBorder="1" applyAlignment="1">
      <alignment vertical="center" wrapText="1"/>
    </xf>
    <xf numFmtId="0" fontId="33" fillId="0" borderId="1" xfId="2" applyFont="1" applyBorder="1" applyAlignment="1">
      <alignment horizontal="center" vertical="center" wrapText="1"/>
    </xf>
    <xf numFmtId="0" fontId="36" fillId="0" borderId="1" xfId="2" applyFont="1" applyBorder="1" applyAlignment="1">
      <alignment vertical="center" wrapText="1"/>
    </xf>
    <xf numFmtId="0" fontId="36" fillId="0" borderId="1" xfId="0" applyFont="1" applyBorder="1" applyAlignment="1">
      <alignment vertical="center" wrapText="1"/>
    </xf>
    <xf numFmtId="0" fontId="22" fillId="3" borderId="1" xfId="0" applyFont="1" applyFill="1" applyBorder="1" applyAlignment="1" applyProtection="1">
      <alignment horizontal="center" vertical="center" wrapText="1"/>
      <protection locked="0"/>
    </xf>
    <xf numFmtId="0" fontId="36" fillId="3" borderId="1" xfId="0" applyFont="1" applyFill="1" applyBorder="1" applyAlignment="1" applyProtection="1">
      <alignment vertical="center" wrapText="1"/>
      <protection locked="0"/>
    </xf>
    <xf numFmtId="171" fontId="22" fillId="3" borderId="1" xfId="1" applyNumberFormat="1" applyFont="1" applyFill="1" applyBorder="1" applyAlignment="1" applyProtection="1">
      <alignment horizontal="center" vertical="center" wrapText="1"/>
      <protection locked="0"/>
    </xf>
    <xf numFmtId="166" fontId="22" fillId="3" borderId="1" xfId="0" applyNumberFormat="1" applyFont="1" applyFill="1" applyBorder="1" applyAlignment="1" applyProtection="1">
      <alignment horizontal="center" vertical="center" wrapText="1"/>
      <protection locked="0"/>
    </xf>
    <xf numFmtId="0" fontId="22" fillId="10" borderId="1" xfId="0" applyFont="1" applyFill="1" applyBorder="1" applyAlignment="1" applyProtection="1">
      <alignment horizontal="center" vertical="center" wrapText="1"/>
      <protection locked="0"/>
    </xf>
    <xf numFmtId="171" fontId="22" fillId="10" borderId="1" xfId="1" applyNumberFormat="1" applyFont="1" applyFill="1" applyBorder="1" applyAlignment="1" applyProtection="1">
      <alignment horizontal="center" vertical="center" wrapText="1"/>
      <protection locked="0"/>
    </xf>
    <xf numFmtId="166" fontId="22" fillId="10" borderId="1" xfId="0" applyNumberFormat="1" applyFont="1" applyFill="1" applyBorder="1" applyAlignment="1" applyProtection="1">
      <alignment horizontal="center" vertical="center" wrapText="1"/>
      <protection locked="0"/>
    </xf>
    <xf numFmtId="0" fontId="36" fillId="3" borderId="1" xfId="0" applyFont="1" applyFill="1" applyBorder="1" applyAlignment="1" applyProtection="1">
      <alignment horizontal="center" vertical="center" wrapText="1"/>
      <protection locked="0"/>
    </xf>
    <xf numFmtId="171" fontId="36" fillId="3" borderId="1" xfId="1" applyNumberFormat="1" applyFont="1" applyFill="1" applyBorder="1" applyAlignment="1" applyProtection="1">
      <alignment horizontal="center" vertical="center" wrapText="1"/>
      <protection locked="0"/>
    </xf>
    <xf numFmtId="166" fontId="36" fillId="3" borderId="1" xfId="0" applyNumberFormat="1" applyFont="1" applyFill="1" applyBorder="1" applyAlignment="1" applyProtection="1">
      <alignment horizontal="center" vertical="center" wrapText="1"/>
      <protection locked="0"/>
    </xf>
    <xf numFmtId="166" fontId="36" fillId="3" borderId="1" xfId="1" applyNumberFormat="1" applyFont="1" applyFill="1" applyBorder="1" applyAlignment="1" applyProtection="1">
      <alignment horizontal="center" vertical="center" wrapText="1"/>
      <protection locked="0"/>
    </xf>
    <xf numFmtId="0" fontId="22" fillId="3" borderId="1" xfId="0" applyFont="1" applyFill="1" applyBorder="1" applyAlignment="1" applyProtection="1">
      <alignment vertical="center" wrapText="1"/>
      <protection locked="0"/>
    </xf>
    <xf numFmtId="170" fontId="36" fillId="3" borderId="1" xfId="32" applyNumberFormat="1" applyFont="1" applyFill="1" applyBorder="1" applyAlignment="1" applyProtection="1">
      <alignment horizontal="center" vertical="center" wrapText="1"/>
      <protection locked="0"/>
    </xf>
    <xf numFmtId="173" fontId="33" fillId="0" borderId="1" xfId="32" applyNumberFormat="1" applyFont="1" applyFill="1" applyBorder="1" applyAlignment="1" applyProtection="1">
      <alignment horizontal="center" vertical="center" wrapText="1"/>
      <protection locked="0"/>
    </xf>
    <xf numFmtId="0" fontId="31" fillId="0" borderId="30" xfId="0" applyFont="1" applyBorder="1" applyAlignment="1" applyProtection="1">
      <alignment horizontal="center" vertical="center" wrapText="1"/>
      <protection locked="0"/>
    </xf>
    <xf numFmtId="166" fontId="30" fillId="0" borderId="0" xfId="0" applyNumberFormat="1" applyFont="1" applyAlignment="1">
      <alignment vertical="center"/>
    </xf>
    <xf numFmtId="166" fontId="15" fillId="0" borderId="0" xfId="0" applyNumberFormat="1" applyFont="1" applyAlignment="1">
      <alignment vertical="center"/>
    </xf>
    <xf numFmtId="173" fontId="28" fillId="0" borderId="1" xfId="0" applyNumberFormat="1" applyFont="1" applyBorder="1" applyAlignment="1" applyProtection="1">
      <alignment horizontal="center" vertical="center" wrapText="1"/>
      <protection locked="0"/>
    </xf>
    <xf numFmtId="173" fontId="3" fillId="0" borderId="1" xfId="0" applyNumberFormat="1" applyFont="1" applyBorder="1"/>
    <xf numFmtId="173" fontId="0" fillId="0" borderId="1" xfId="0" applyNumberFormat="1" applyBorder="1"/>
    <xf numFmtId="173" fontId="25" fillId="0" borderId="1" xfId="32" applyNumberFormat="1" applyFont="1" applyFill="1" applyBorder="1" applyAlignment="1" applyProtection="1">
      <alignment horizontal="center" vertical="center" wrapText="1"/>
      <protection locked="0"/>
    </xf>
    <xf numFmtId="173" fontId="33" fillId="0" borderId="1" xfId="1" applyNumberFormat="1" applyFont="1" applyFill="1" applyBorder="1" applyAlignment="1" applyProtection="1">
      <alignment horizontal="center" vertical="center" wrapText="1"/>
      <protection locked="0"/>
    </xf>
    <xf numFmtId="173" fontId="22" fillId="3" borderId="1" xfId="0" applyNumberFormat="1" applyFont="1" applyFill="1" applyBorder="1" applyAlignment="1" applyProtection="1">
      <alignment horizontal="center" vertical="center" wrapText="1"/>
      <protection locked="0"/>
    </xf>
    <xf numFmtId="173" fontId="32" fillId="0" borderId="1" xfId="1" applyNumberFormat="1" applyFont="1" applyFill="1" applyBorder="1" applyAlignment="1" applyProtection="1">
      <alignment horizontal="center" vertical="center" wrapText="1"/>
      <protection locked="0"/>
    </xf>
    <xf numFmtId="173" fontId="32" fillId="0" borderId="1" xfId="0" applyNumberFormat="1" applyFont="1" applyBorder="1"/>
    <xf numFmtId="173" fontId="36" fillId="3" borderId="1" xfId="32" applyNumberFormat="1" applyFont="1" applyFill="1" applyBorder="1" applyAlignment="1" applyProtection="1">
      <alignment horizontal="center" vertical="center" wrapText="1"/>
      <protection locked="0"/>
    </xf>
    <xf numFmtId="173" fontId="36" fillId="0" borderId="1" xfId="0" applyNumberFormat="1" applyFont="1" applyBorder="1" applyAlignment="1" applyProtection="1">
      <alignment horizontal="center" vertical="center" wrapText="1"/>
      <protection locked="0"/>
    </xf>
    <xf numFmtId="173" fontId="33" fillId="0" borderId="1" xfId="0" applyNumberFormat="1" applyFont="1" applyBorder="1" applyAlignment="1">
      <alignment vertical="center"/>
    </xf>
    <xf numFmtId="173" fontId="33" fillId="0" borderId="1" xfId="0" applyNumberFormat="1" applyFont="1" applyBorder="1" applyAlignment="1" applyProtection="1">
      <alignment horizontal="center" vertical="center" wrapText="1"/>
      <protection locked="0"/>
    </xf>
    <xf numFmtId="173" fontId="36" fillId="0" borderId="1" xfId="0" applyNumberFormat="1" applyFont="1" applyBorder="1" applyAlignment="1">
      <alignment vertical="center"/>
    </xf>
    <xf numFmtId="173" fontId="32" fillId="0" borderId="1" xfId="0" applyNumberFormat="1" applyFont="1" applyBorder="1" applyAlignment="1" applyProtection="1">
      <alignment horizontal="center" vertical="center" wrapText="1"/>
      <protection locked="0"/>
    </xf>
    <xf numFmtId="173" fontId="40" fillId="0" borderId="1" xfId="0" applyNumberFormat="1" applyFont="1" applyBorder="1" applyAlignment="1" applyProtection="1">
      <alignment horizontal="center" vertical="center" wrapText="1"/>
      <protection locked="0"/>
    </xf>
    <xf numFmtId="173" fontId="25" fillId="0" borderId="1" xfId="1" applyNumberFormat="1" applyFont="1" applyFill="1" applyBorder="1" applyAlignment="1" applyProtection="1">
      <alignment horizontal="center" vertical="center" wrapText="1"/>
      <protection locked="0"/>
    </xf>
    <xf numFmtId="173" fontId="36" fillId="0" borderId="1" xfId="1" applyNumberFormat="1" applyFont="1" applyFill="1" applyBorder="1" applyAlignment="1" applyProtection="1">
      <alignment horizontal="center" vertical="center" wrapText="1"/>
      <protection locked="0"/>
    </xf>
    <xf numFmtId="173" fontId="33" fillId="0" borderId="1" xfId="33" applyNumberFormat="1" applyFont="1" applyBorder="1" applyAlignment="1" applyProtection="1">
      <alignment horizontal="center" vertical="center" wrapText="1"/>
      <protection locked="0"/>
    </xf>
    <xf numFmtId="173" fontId="36" fillId="3" borderId="1" xfId="1" applyNumberFormat="1" applyFont="1" applyFill="1" applyBorder="1" applyAlignment="1" applyProtection="1">
      <alignment horizontal="center" vertical="center" wrapText="1"/>
      <protection locked="0"/>
    </xf>
    <xf numFmtId="173" fontId="34" fillId="0" borderId="1" xfId="0" applyNumberFormat="1" applyFont="1" applyBorder="1" applyAlignment="1" applyProtection="1">
      <alignment horizontal="center" vertical="center" wrapText="1"/>
      <protection locked="0"/>
    </xf>
    <xf numFmtId="173" fontId="36" fillId="3" borderId="1" xfId="0" applyNumberFormat="1" applyFont="1" applyFill="1" applyBorder="1" applyAlignment="1" applyProtection="1">
      <alignment horizontal="center" vertical="center" wrapText="1"/>
      <protection locked="0"/>
    </xf>
    <xf numFmtId="0" fontId="21" fillId="0" borderId="27" xfId="0" applyFont="1" applyBorder="1" applyAlignment="1" applyProtection="1">
      <alignment horizontal="center" vertical="center"/>
      <protection locked="0"/>
    </xf>
    <xf numFmtId="0" fontId="41" fillId="0" borderId="0" xfId="0" applyFont="1" applyAlignment="1">
      <alignment horizontal="center" vertical="center"/>
    </xf>
    <xf numFmtId="43" fontId="41" fillId="0" borderId="0" xfId="1" applyFont="1" applyFill="1" applyBorder="1" applyAlignment="1" applyProtection="1">
      <alignment horizontal="center" vertical="center"/>
    </xf>
    <xf numFmtId="0" fontId="42" fillId="0" borderId="0" xfId="0" applyFont="1" applyAlignment="1">
      <alignment horizontal="center" vertical="center"/>
    </xf>
    <xf numFmtId="0" fontId="41" fillId="0" borderId="0" xfId="0" applyFont="1" applyAlignment="1">
      <alignment horizontal="right" vertical="center"/>
    </xf>
    <xf numFmtId="43" fontId="43" fillId="0" borderId="0" xfId="1" applyFont="1" applyFill="1" applyBorder="1" applyAlignment="1" applyProtection="1">
      <alignment horizontal="center" vertical="center"/>
    </xf>
    <xf numFmtId="0" fontId="42" fillId="0" borderId="0" xfId="0" applyFont="1" applyAlignment="1">
      <alignment horizontal="left" vertical="center"/>
    </xf>
    <xf numFmtId="4" fontId="27" fillId="3" borderId="48" xfId="2" applyNumberFormat="1" applyFont="1" applyFill="1" applyBorder="1" applyAlignment="1">
      <alignment horizontal="center" vertical="center" wrapText="1"/>
    </xf>
    <xf numFmtId="0" fontId="4" fillId="0" borderId="0" xfId="20"/>
    <xf numFmtId="0" fontId="14" fillId="0" borderId="0" xfId="20" applyFont="1" applyAlignment="1" applyProtection="1">
      <alignment vertical="center"/>
      <protection locked="0"/>
    </xf>
    <xf numFmtId="0" fontId="14" fillId="0" borderId="0" xfId="20" applyFont="1" applyAlignment="1">
      <alignment vertical="center"/>
    </xf>
    <xf numFmtId="0" fontId="14" fillId="0" borderId="0" xfId="20" applyFont="1" applyAlignment="1" applyProtection="1">
      <alignment horizontal="center" vertical="center" wrapText="1"/>
      <protection locked="0"/>
    </xf>
    <xf numFmtId="0" fontId="14" fillId="0" borderId="0" xfId="20" applyFont="1" applyAlignment="1">
      <alignment horizontal="center" vertical="center" wrapText="1"/>
    </xf>
    <xf numFmtId="0" fontId="14" fillId="0" borderId="46" xfId="20" applyFont="1" applyBorder="1" applyAlignment="1" applyProtection="1">
      <alignment vertical="center"/>
      <protection locked="0"/>
    </xf>
    <xf numFmtId="0" fontId="14" fillId="0" borderId="46" xfId="20" applyFont="1" applyBorder="1" applyAlignment="1" applyProtection="1">
      <alignment horizontal="justify" vertical="center" wrapText="1"/>
      <protection locked="0"/>
    </xf>
    <xf numFmtId="0" fontId="14" fillId="0" borderId="46" xfId="20" applyFont="1" applyBorder="1" applyAlignment="1" applyProtection="1">
      <alignment horizontal="center" vertical="center"/>
      <protection locked="0"/>
    </xf>
    <xf numFmtId="164" fontId="14" fillId="0" borderId="46" xfId="31" applyFont="1" applyFill="1" applyBorder="1" applyAlignment="1" applyProtection="1">
      <alignment vertical="center"/>
      <protection locked="0"/>
    </xf>
    <xf numFmtId="4" fontId="14" fillId="0" borderId="46" xfId="20" applyNumberFormat="1" applyFont="1" applyBorder="1" applyAlignment="1" applyProtection="1">
      <alignment horizontal="right" vertical="center"/>
      <protection locked="0"/>
    </xf>
    <xf numFmtId="0" fontId="101" fillId="0" borderId="27" xfId="2" applyFont="1" applyBorder="1" applyAlignment="1" applyProtection="1">
      <alignment horizontal="center" vertical="center" wrapText="1"/>
      <protection locked="0"/>
    </xf>
    <xf numFmtId="0" fontId="101" fillId="0" borderId="27" xfId="20" applyFont="1" applyBorder="1" applyAlignment="1" applyProtection="1">
      <alignment horizontal="justify" vertical="center" wrapText="1"/>
      <protection locked="0"/>
    </xf>
    <xf numFmtId="0" fontId="14" fillId="0" borderId="27" xfId="20" applyFont="1" applyBorder="1" applyAlignment="1" applyProtection="1">
      <alignment horizontal="center" vertical="center"/>
      <protection locked="0"/>
    </xf>
    <xf numFmtId="164" fontId="14" fillId="0" borderId="27" xfId="31" applyFont="1" applyFill="1" applyBorder="1" applyAlignment="1" applyProtection="1">
      <alignment vertical="center"/>
      <protection locked="0"/>
    </xf>
    <xf numFmtId="4" fontId="14" fillId="0" borderId="27" xfId="20" applyNumberFormat="1" applyFont="1" applyBorder="1" applyAlignment="1" applyProtection="1">
      <alignment horizontal="right" vertical="center"/>
      <protection locked="0"/>
    </xf>
    <xf numFmtId="0" fontId="14" fillId="0" borderId="27" xfId="2" applyFont="1" applyBorder="1" applyAlignment="1" applyProtection="1">
      <alignment horizontal="center" vertical="center" wrapText="1"/>
      <protection locked="0"/>
    </xf>
    <xf numFmtId="0" fontId="14" fillId="0" borderId="27" xfId="20" applyFont="1" applyBorder="1" applyAlignment="1" applyProtection="1">
      <alignment horizontal="justify" vertical="center" wrapText="1"/>
      <protection locked="0"/>
    </xf>
    <xf numFmtId="0" fontId="14" fillId="0" borderId="47" xfId="2" applyFont="1" applyBorder="1" applyAlignment="1" applyProtection="1">
      <alignment horizontal="center" vertical="center" wrapText="1"/>
      <protection locked="0"/>
    </xf>
    <xf numFmtId="0" fontId="14" fillId="0" borderId="47" xfId="20" applyFont="1" applyBorder="1" applyAlignment="1" applyProtection="1">
      <alignment horizontal="justify" vertical="center" wrapText="1"/>
      <protection locked="0"/>
    </xf>
    <xf numFmtId="0" fontId="14" fillId="0" borderId="47" xfId="20" applyFont="1" applyBorder="1" applyAlignment="1" applyProtection="1">
      <alignment horizontal="center" vertical="center"/>
      <protection locked="0"/>
    </xf>
    <xf numFmtId="164" fontId="14" fillId="0" borderId="47" xfId="31" applyFont="1" applyFill="1" applyBorder="1" applyAlignment="1" applyProtection="1">
      <alignment vertical="center"/>
      <protection locked="0"/>
    </xf>
    <xf numFmtId="4" fontId="14" fillId="0" borderId="47" xfId="20" applyNumberFormat="1" applyFont="1" applyBorder="1" applyAlignment="1" applyProtection="1">
      <alignment horizontal="right" vertical="center"/>
      <protection locked="0"/>
    </xf>
    <xf numFmtId="0" fontId="14" fillId="0" borderId="1" xfId="2" applyFont="1" applyBorder="1" applyAlignment="1" applyProtection="1">
      <alignment horizontal="center" vertical="center" wrapText="1"/>
      <protection locked="0"/>
    </xf>
    <xf numFmtId="0" fontId="101" fillId="0" borderId="1" xfId="20" applyFont="1" applyBorder="1" applyAlignment="1">
      <alignment vertical="center"/>
    </xf>
    <xf numFmtId="0" fontId="14" fillId="0" borderId="1" xfId="20" applyFont="1" applyBorder="1" applyAlignment="1" applyProtection="1">
      <alignment horizontal="center" vertical="center"/>
      <protection locked="0"/>
    </xf>
    <xf numFmtId="164" fontId="14" fillId="0" borderId="1" xfId="31" applyFont="1" applyFill="1" applyBorder="1" applyAlignment="1" applyProtection="1">
      <alignment vertical="center"/>
      <protection locked="0"/>
    </xf>
    <xf numFmtId="4" fontId="101" fillId="0" borderId="1" xfId="20" applyNumberFormat="1" applyFont="1" applyBorder="1" applyAlignment="1" applyProtection="1">
      <alignment horizontal="right" vertical="center"/>
      <protection locked="0"/>
    </xf>
    <xf numFmtId="0" fontId="14" fillId="0" borderId="46" xfId="2" applyFont="1" applyBorder="1" applyAlignment="1" applyProtection="1">
      <alignment horizontal="center" vertical="center" wrapText="1"/>
      <protection locked="0"/>
    </xf>
    <xf numFmtId="4" fontId="14" fillId="0" borderId="0" xfId="31" applyNumberFormat="1" applyFont="1" applyFill="1" applyBorder="1" applyAlignment="1" applyProtection="1">
      <alignment horizontal="right" vertical="center"/>
      <protection locked="0"/>
    </xf>
    <xf numFmtId="0" fontId="4" fillId="0" borderId="0" xfId="954"/>
    <xf numFmtId="0" fontId="14" fillId="0" borderId="0" xfId="954" applyFont="1" applyAlignment="1" applyProtection="1">
      <alignment vertical="center"/>
      <protection locked="0"/>
    </xf>
    <xf numFmtId="0" fontId="14" fillId="0" borderId="0" xfId="954" applyFont="1" applyAlignment="1">
      <alignment vertical="center"/>
    </xf>
    <xf numFmtId="0" fontId="101" fillId="0" borderId="1" xfId="954" applyFont="1" applyBorder="1" applyAlignment="1" applyProtection="1">
      <alignment horizontal="left" vertical="center"/>
      <protection locked="0"/>
    </xf>
    <xf numFmtId="0" fontId="101" fillId="0" borderId="1" xfId="954" applyFont="1" applyBorder="1" applyAlignment="1" applyProtection="1">
      <alignment horizontal="center" vertical="center" wrapText="1"/>
      <protection locked="0"/>
    </xf>
    <xf numFmtId="0" fontId="101" fillId="0" borderId="1" xfId="954" applyFont="1" applyBorder="1" applyAlignment="1" applyProtection="1">
      <alignment vertical="center"/>
      <protection locked="0"/>
    </xf>
    <xf numFmtId="4" fontId="101" fillId="0" borderId="1" xfId="954" applyNumberFormat="1" applyFont="1" applyBorder="1" applyAlignment="1" applyProtection="1">
      <alignment horizontal="center" vertical="center" wrapText="1"/>
      <protection locked="0"/>
    </xf>
    <xf numFmtId="0" fontId="14" fillId="0" borderId="54" xfId="954" applyFont="1" applyBorder="1" applyAlignment="1" applyProtection="1">
      <alignment horizontal="center" vertical="center" wrapText="1"/>
      <protection locked="0"/>
    </xf>
    <xf numFmtId="0" fontId="14" fillId="0" borderId="54" xfId="954" applyFont="1" applyBorder="1" applyAlignment="1" applyProtection="1">
      <alignment horizontal="justify" vertical="center" wrapText="1"/>
      <protection locked="0"/>
    </xf>
    <xf numFmtId="0" fontId="14" fillId="0" borderId="54" xfId="954" applyFont="1" applyBorder="1" applyAlignment="1" applyProtection="1">
      <alignment horizontal="center" vertical="center"/>
      <protection locked="0"/>
    </xf>
    <xf numFmtId="4" fontId="14" fillId="0" borderId="54" xfId="954" applyNumberFormat="1" applyFont="1" applyBorder="1" applyAlignment="1" applyProtection="1">
      <alignment horizontal="right" vertical="center"/>
      <protection locked="0"/>
    </xf>
    <xf numFmtId="4" fontId="14" fillId="0" borderId="54" xfId="954" applyNumberFormat="1" applyFont="1" applyBorder="1" applyAlignment="1" applyProtection="1">
      <alignment horizontal="center" vertical="center"/>
      <protection locked="0"/>
    </xf>
    <xf numFmtId="0" fontId="101" fillId="0" borderId="55" xfId="954" applyFont="1" applyBorder="1" applyAlignment="1">
      <alignment horizontal="center" vertical="center"/>
    </xf>
    <xf numFmtId="0" fontId="101" fillId="0" borderId="55" xfId="954" applyFont="1" applyBorder="1" applyAlignment="1">
      <alignment vertical="center" wrapText="1"/>
    </xf>
    <xf numFmtId="0" fontId="14" fillId="0" borderId="55" xfId="954" applyFont="1" applyBorder="1" applyAlignment="1">
      <alignment horizontal="center" vertical="center"/>
    </xf>
    <xf numFmtId="4" fontId="14" fillId="0" borderId="55" xfId="954" applyNumberFormat="1" applyFont="1" applyBorder="1" applyAlignment="1" applyProtection="1">
      <alignment horizontal="right" vertical="center"/>
      <protection locked="0"/>
    </xf>
    <xf numFmtId="0" fontId="14" fillId="0" borderId="55" xfId="954" applyFont="1" applyBorder="1" applyAlignment="1" applyProtection="1">
      <alignment vertical="center"/>
      <protection locked="0"/>
    </xf>
    <xf numFmtId="0" fontId="14" fillId="0" borderId="55" xfId="954" applyFont="1" applyBorder="1" applyAlignment="1" applyProtection="1">
      <alignment horizontal="center" vertical="center"/>
      <protection locked="0"/>
    </xf>
    <xf numFmtId="0" fontId="14" fillId="0" borderId="55" xfId="954" applyFont="1" applyBorder="1" applyAlignment="1">
      <alignment vertical="center" wrapText="1"/>
    </xf>
    <xf numFmtId="0" fontId="14" fillId="0" borderId="55" xfId="2" applyFont="1" applyBorder="1" applyAlignment="1">
      <alignment horizontal="center" vertical="center" wrapText="1"/>
    </xf>
    <xf numFmtId="0" fontId="14" fillId="0" borderId="55" xfId="2" applyFont="1" applyBorder="1" applyAlignment="1">
      <alignment horizontal="justify" vertical="center" wrapText="1"/>
    </xf>
    <xf numFmtId="0" fontId="14" fillId="0" borderId="55" xfId="2" applyFont="1" applyBorder="1" applyAlignment="1">
      <alignment horizontal="center" vertical="center"/>
    </xf>
    <xf numFmtId="4" fontId="14" fillId="0" borderId="55" xfId="954" applyNumberFormat="1" applyFont="1" applyBorder="1" applyAlignment="1">
      <alignment vertical="center"/>
    </xf>
    <xf numFmtId="0" fontId="101" fillId="0" borderId="55" xfId="2" applyFont="1" applyBorder="1" applyAlignment="1">
      <alignment horizontal="center" vertical="center" wrapText="1"/>
    </xf>
    <xf numFmtId="0" fontId="101" fillId="0" borderId="55" xfId="2" applyFont="1" applyBorder="1" applyAlignment="1">
      <alignment horizontal="justify" vertical="center" wrapText="1"/>
    </xf>
    <xf numFmtId="0" fontId="101" fillId="0" borderId="55" xfId="2" applyFont="1" applyBorder="1" applyAlignment="1">
      <alignment horizontal="center" vertical="center"/>
    </xf>
    <xf numFmtId="0" fontId="14" fillId="0" borderId="56" xfId="954" applyFont="1" applyBorder="1" applyAlignment="1" applyProtection="1">
      <alignment horizontal="center" vertical="center"/>
      <protection locked="0"/>
    </xf>
    <xf numFmtId="0" fontId="14" fillId="0" borderId="56" xfId="954" applyFont="1" applyBorder="1" applyAlignment="1" applyProtection="1">
      <alignment horizontal="justify" vertical="center" wrapText="1"/>
      <protection locked="0"/>
    </xf>
    <xf numFmtId="4" fontId="14" fillId="0" borderId="56" xfId="792" applyNumberFormat="1" applyFont="1" applyFill="1" applyBorder="1" applyAlignment="1" applyProtection="1">
      <alignment horizontal="right" vertical="center"/>
      <protection locked="0"/>
    </xf>
    <xf numFmtId="4" fontId="14" fillId="0" borderId="56" xfId="954" applyNumberFormat="1" applyFont="1" applyBorder="1" applyAlignment="1" applyProtection="1">
      <alignment horizontal="center" vertical="center"/>
      <protection locked="0"/>
    </xf>
    <xf numFmtId="0" fontId="14" fillId="0" borderId="1" xfId="954" applyFont="1" applyBorder="1" applyAlignment="1" applyProtection="1">
      <alignment horizontal="center" vertical="center"/>
      <protection locked="0"/>
    </xf>
    <xf numFmtId="0" fontId="101" fillId="0" borderId="1" xfId="954" applyFont="1" applyBorder="1" applyAlignment="1" applyProtection="1">
      <alignment horizontal="justify" vertical="center" wrapText="1"/>
      <protection locked="0"/>
    </xf>
    <xf numFmtId="4" fontId="14" fillId="0" borderId="1" xfId="954" applyNumberFormat="1" applyFont="1" applyBorder="1" applyAlignment="1" applyProtection="1">
      <alignment horizontal="right" vertical="center"/>
      <protection locked="0"/>
    </xf>
    <xf numFmtId="4" fontId="101" fillId="0" borderId="1" xfId="954" applyNumberFormat="1" applyFont="1" applyBorder="1" applyAlignment="1" applyProtection="1">
      <alignment horizontal="center" vertical="center"/>
      <protection locked="0"/>
    </xf>
    <xf numFmtId="0" fontId="14" fillId="0" borderId="0" xfId="954" applyFont="1" applyAlignment="1" applyProtection="1">
      <alignment horizontal="center" vertical="center" wrapText="1"/>
      <protection locked="0"/>
    </xf>
    <xf numFmtId="0" fontId="14" fillId="0" borderId="0" xfId="954" applyFont="1" applyAlignment="1" applyProtection="1">
      <alignment horizontal="center" vertical="center"/>
      <protection locked="0"/>
    </xf>
    <xf numFmtId="4" fontId="14" fillId="0" borderId="55" xfId="954" applyNumberFormat="1" applyFont="1" applyBorder="1" applyAlignment="1" applyProtection="1">
      <alignment vertical="center"/>
      <protection locked="0"/>
    </xf>
    <xf numFmtId="4" fontId="4" fillId="3" borderId="48" xfId="2" applyNumberFormat="1" applyFill="1" applyBorder="1" applyAlignment="1">
      <alignment horizontal="right" vertical="center" wrapText="1"/>
    </xf>
    <xf numFmtId="0" fontId="4" fillId="3" borderId="48" xfId="2" applyFill="1" applyBorder="1" applyAlignment="1">
      <alignment horizontal="justify" vertical="center" wrapText="1"/>
    </xf>
    <xf numFmtId="0" fontId="4" fillId="3" borderId="48" xfId="2" applyFill="1" applyBorder="1" applyAlignment="1">
      <alignment horizontal="center" vertical="center" wrapText="1"/>
    </xf>
    <xf numFmtId="4" fontId="27" fillId="0" borderId="0" xfId="0" applyNumberFormat="1" applyFont="1" applyAlignment="1" applyProtection="1">
      <alignment horizontal="center" vertical="center"/>
      <protection locked="0"/>
    </xf>
    <xf numFmtId="4" fontId="0" fillId="0" borderId="0" xfId="2" applyNumberFormat="1" applyFont="1" applyAlignment="1">
      <alignment horizontal="right" vertical="center" wrapText="1"/>
    </xf>
    <xf numFmtId="0" fontId="27" fillId="0" borderId="0" xfId="0" applyFont="1" applyAlignment="1" applyProtection="1">
      <alignment horizontal="justify" vertical="center" wrapText="1"/>
      <protection locked="0"/>
    </xf>
    <xf numFmtId="0" fontId="0" fillId="0" borderId="0" xfId="2" applyFont="1" applyAlignment="1">
      <alignment horizontal="center" vertical="center" wrapText="1"/>
    </xf>
    <xf numFmtId="4" fontId="27" fillId="0" borderId="13" xfId="0" applyNumberFormat="1"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7" fillId="0" borderId="13" xfId="0" applyFont="1" applyBorder="1" applyAlignment="1" applyProtection="1">
      <alignment vertical="center"/>
      <protection locked="0"/>
    </xf>
    <xf numFmtId="0" fontId="27" fillId="0" borderId="19" xfId="0" applyFont="1" applyBorder="1" applyAlignment="1" applyProtection="1">
      <alignment vertical="center"/>
      <protection locked="0"/>
    </xf>
    <xf numFmtId="0" fontId="27" fillId="0" borderId="5" xfId="0" applyFont="1" applyBorder="1" applyAlignment="1" applyProtection="1">
      <alignment vertical="center"/>
      <protection locked="0"/>
    </xf>
    <xf numFmtId="4" fontId="0" fillId="0" borderId="0" xfId="0" applyNumberFormat="1" applyAlignment="1" applyProtection="1">
      <alignment horizontal="center" vertical="center"/>
      <protection locked="0"/>
    </xf>
    <xf numFmtId="4" fontId="0" fillId="0" borderId="0" xfId="0" applyNumberFormat="1" applyAlignment="1" applyProtection="1">
      <alignment horizontal="right" vertical="center"/>
      <protection locked="0"/>
    </xf>
    <xf numFmtId="0" fontId="0" fillId="0" borderId="0" xfId="0" applyAlignment="1" applyProtection="1">
      <alignment horizontal="center" vertical="center"/>
      <protection locked="0"/>
    </xf>
    <xf numFmtId="0" fontId="0" fillId="0" borderId="0" xfId="0" applyAlignment="1" applyProtection="1">
      <alignment horizontal="justify" vertical="center" wrapText="1"/>
      <protection locked="0"/>
    </xf>
    <xf numFmtId="0" fontId="0" fillId="0" borderId="0" xfId="0" applyAlignment="1" applyProtection="1">
      <alignment horizontal="center" vertical="center" wrapText="1"/>
      <protection locked="0"/>
    </xf>
    <xf numFmtId="4" fontId="27" fillId="0" borderId="1" xfId="0" applyNumberFormat="1" applyFont="1" applyBorder="1" applyAlignment="1" applyProtection="1">
      <alignment horizontal="center" vertical="center"/>
      <protection locked="0"/>
    </xf>
    <xf numFmtId="4" fontId="0" fillId="0" borderId="1" xfId="2" applyNumberFormat="1" applyFont="1" applyBorder="1" applyAlignment="1">
      <alignment horizontal="right" vertical="center" wrapText="1"/>
    </xf>
    <xf numFmtId="0" fontId="27" fillId="0" borderId="1" xfId="0" applyFont="1" applyBorder="1" applyAlignment="1" applyProtection="1">
      <alignment horizontal="justify" vertical="center" wrapText="1"/>
      <protection locked="0"/>
    </xf>
    <xf numFmtId="0" fontId="0" fillId="0" borderId="1" xfId="2" applyFont="1" applyBorder="1" applyAlignment="1">
      <alignment horizontal="center" vertical="center" wrapText="1"/>
    </xf>
    <xf numFmtId="4" fontId="0" fillId="0" borderId="47" xfId="0" applyNumberFormat="1" applyBorder="1" applyAlignment="1" applyProtection="1">
      <alignment horizontal="center" vertical="center"/>
      <protection locked="0"/>
    </xf>
    <xf numFmtId="4" fontId="0" fillId="0" borderId="47" xfId="92" applyNumberFormat="1" applyFont="1" applyBorder="1" applyAlignment="1">
      <alignment horizontal="right" vertical="center"/>
    </xf>
    <xf numFmtId="0" fontId="0" fillId="0" borderId="47" xfId="2" applyFont="1" applyBorder="1" applyAlignment="1">
      <alignment horizontal="justify" vertical="center" wrapText="1"/>
    </xf>
    <xf numFmtId="0" fontId="0" fillId="0" borderId="47" xfId="2" applyFont="1" applyBorder="1" applyAlignment="1">
      <alignment horizontal="center" vertical="center" wrapText="1"/>
    </xf>
    <xf numFmtId="4" fontId="0" fillId="0" borderId="27" xfId="0" applyNumberFormat="1" applyBorder="1" applyAlignment="1" applyProtection="1">
      <alignment horizontal="center" vertical="center"/>
      <protection locked="0"/>
    </xf>
    <xf numFmtId="4" fontId="0" fillId="0" borderId="27" xfId="92" applyNumberFormat="1" applyFont="1" applyBorder="1" applyAlignment="1">
      <alignment horizontal="center" vertical="center"/>
    </xf>
    <xf numFmtId="4" fontId="0" fillId="0" borderId="27" xfId="92" applyNumberFormat="1" applyFont="1" applyBorder="1" applyAlignment="1">
      <alignment horizontal="right" vertical="center"/>
    </xf>
    <xf numFmtId="0" fontId="0" fillId="0" borderId="27" xfId="92" applyFont="1" applyBorder="1" applyAlignment="1">
      <alignment horizontal="justify" vertical="center" wrapText="1"/>
    </xf>
    <xf numFmtId="0" fontId="0" fillId="0" borderId="27" xfId="2" applyFont="1" applyBorder="1" applyAlignment="1">
      <alignment horizontal="justify" vertical="center" wrapText="1"/>
    </xf>
    <xf numFmtId="0" fontId="27" fillId="0" borderId="27" xfId="2" applyFont="1" applyBorder="1" applyAlignment="1">
      <alignment horizontal="center" vertical="center" wrapText="1"/>
    </xf>
    <xf numFmtId="4" fontId="0" fillId="0" borderId="27" xfId="2" applyNumberFormat="1" applyFont="1" applyBorder="1" applyAlignment="1">
      <alignment horizontal="center" vertical="center" wrapText="1"/>
    </xf>
    <xf numFmtId="4" fontId="0" fillId="0" borderId="27" xfId="2" applyNumberFormat="1" applyFont="1" applyBorder="1" applyAlignment="1">
      <alignment horizontal="right" vertical="center" wrapText="1"/>
    </xf>
    <xf numFmtId="0" fontId="0" fillId="0" borderId="27" xfId="2" applyFont="1" applyBorder="1" applyAlignment="1">
      <alignment horizontal="center" vertical="center" wrapText="1"/>
    </xf>
    <xf numFmtId="0" fontId="27" fillId="0" borderId="27" xfId="2" applyFont="1" applyBorder="1" applyAlignment="1">
      <alignment horizontal="justify" vertical="center" wrapText="1"/>
    </xf>
    <xf numFmtId="0" fontId="27" fillId="0" borderId="27" xfId="0" applyFont="1" applyBorder="1" applyAlignment="1" applyProtection="1">
      <alignment horizontal="center" vertical="center" wrapText="1"/>
      <protection locked="0"/>
    </xf>
    <xf numFmtId="4" fontId="0" fillId="0" borderId="46" xfId="0" applyNumberFormat="1" applyBorder="1" applyAlignment="1" applyProtection="1">
      <alignment horizontal="center" vertical="center"/>
      <protection locked="0"/>
    </xf>
    <xf numFmtId="4" fontId="0" fillId="0" borderId="46" xfId="0" applyNumberFormat="1" applyBorder="1" applyAlignment="1" applyProtection="1">
      <alignment horizontal="right" vertical="center"/>
      <protection locked="0"/>
    </xf>
    <xf numFmtId="0" fontId="0" fillId="0" borderId="46" xfId="0" applyBorder="1" applyAlignment="1" applyProtection="1">
      <alignment horizontal="center" vertical="center"/>
      <protection locked="0"/>
    </xf>
    <xf numFmtId="0" fontId="27" fillId="0" borderId="46" xfId="0" applyFont="1" applyBorder="1" applyAlignment="1" applyProtection="1">
      <alignment horizontal="justify" vertical="center" wrapText="1"/>
      <protection locked="0"/>
    </xf>
    <xf numFmtId="0" fontId="0" fillId="0" borderId="46" xfId="0" applyBorder="1" applyAlignment="1" applyProtection="1">
      <alignment horizontal="center" vertical="center" wrapText="1"/>
      <protection locked="0"/>
    </xf>
    <xf numFmtId="0" fontId="27" fillId="0" borderId="0" xfId="0" applyFont="1" applyAlignment="1">
      <alignment vertical="center"/>
    </xf>
    <xf numFmtId="0" fontId="27" fillId="0" borderId="0" xfId="0" applyFont="1" applyAlignment="1" applyProtection="1">
      <alignment vertical="center"/>
      <protection locked="0"/>
    </xf>
    <xf numFmtId="0" fontId="27" fillId="0" borderId="1" xfId="0" applyFont="1" applyBorder="1" applyAlignment="1" applyProtection="1">
      <alignment horizontal="center" vertical="center" wrapText="1"/>
      <protection locked="0"/>
    </xf>
    <xf numFmtId="0" fontId="27" fillId="0" borderId="1" xfId="0" applyFont="1" applyBorder="1" applyAlignment="1" applyProtection="1">
      <alignment horizontal="left" vertical="center"/>
      <protection locked="0"/>
    </xf>
    <xf numFmtId="4" fontId="21" fillId="0" borderId="0" xfId="824" applyNumberFormat="1" applyFont="1" applyFill="1" applyBorder="1" applyAlignment="1" applyProtection="1">
      <alignment horizontal="right" vertical="center"/>
      <protection locked="0"/>
    </xf>
    <xf numFmtId="0" fontId="21" fillId="0" borderId="0" xfId="0" applyFont="1" applyAlignment="1" applyProtection="1">
      <alignment horizontal="center" vertical="center" wrapText="1"/>
      <protection locked="0"/>
    </xf>
    <xf numFmtId="4" fontId="21" fillId="0" borderId="0" xfId="0" applyNumberFormat="1" applyFont="1" applyAlignment="1" applyProtection="1">
      <alignment horizontal="right" vertical="center"/>
      <protection locked="0"/>
    </xf>
    <xf numFmtId="164" fontId="21" fillId="0" borderId="0" xfId="824" applyFont="1" applyFill="1" applyBorder="1" applyAlignment="1" applyProtection="1">
      <alignment vertical="center"/>
      <protection locked="0"/>
    </xf>
    <xf numFmtId="0" fontId="21" fillId="0" borderId="0" xfId="0" applyFont="1" applyAlignment="1" applyProtection="1">
      <alignment horizontal="center" vertical="center"/>
      <protection locked="0"/>
    </xf>
    <xf numFmtId="164" fontId="21" fillId="0" borderId="0" xfId="824" applyFont="1" applyFill="1" applyBorder="1" applyAlignment="1" applyProtection="1">
      <alignment horizontal="center" vertical="center"/>
      <protection locked="0"/>
    </xf>
    <xf numFmtId="0" fontId="21" fillId="0" borderId="0" xfId="0" applyFont="1" applyAlignment="1" applyProtection="1">
      <alignment horizontal="justify" vertical="center" wrapText="1"/>
      <protection locked="0"/>
    </xf>
    <xf numFmtId="0" fontId="21" fillId="0" borderId="0" xfId="2" applyFont="1" applyAlignment="1" applyProtection="1">
      <alignment horizontal="center" vertical="center" wrapText="1"/>
      <protection locked="0"/>
    </xf>
    <xf numFmtId="0" fontId="21" fillId="0" borderId="27" xfId="0" applyFont="1" applyBorder="1" applyAlignment="1" applyProtection="1">
      <alignment horizontal="justify" vertical="center"/>
      <protection locked="0"/>
    </xf>
    <xf numFmtId="4" fontId="21" fillId="39" borderId="60" xfId="0" applyNumberFormat="1" applyFont="1" applyFill="1" applyBorder="1" applyAlignment="1" applyProtection="1">
      <alignment horizontal="right" vertical="center"/>
      <protection locked="0"/>
    </xf>
    <xf numFmtId="164" fontId="21" fillId="39" borderId="27" xfId="824" applyFont="1" applyFill="1" applyBorder="1" applyAlignment="1" applyProtection="1">
      <alignment vertical="center"/>
      <protection locked="0"/>
    </xf>
    <xf numFmtId="0" fontId="21" fillId="39" borderId="57" xfId="0" applyFont="1" applyFill="1" applyBorder="1" applyAlignment="1" applyProtection="1">
      <alignment horizontal="center" vertical="center"/>
      <protection locked="0"/>
    </xf>
    <xf numFmtId="164" fontId="21" fillId="39" borderId="27" xfId="824" applyFont="1" applyFill="1" applyBorder="1" applyAlignment="1" applyProtection="1">
      <alignment horizontal="center" vertical="center"/>
      <protection locked="0"/>
    </xf>
    <xf numFmtId="0" fontId="66" fillId="39" borderId="27" xfId="0" applyFont="1" applyFill="1" applyBorder="1" applyAlignment="1" applyProtection="1">
      <alignment horizontal="justify" vertical="center" wrapText="1"/>
      <protection locked="0"/>
    </xf>
    <xf numFmtId="0" fontId="66" fillId="39" borderId="27" xfId="0" applyFont="1" applyFill="1" applyBorder="1" applyAlignment="1" applyProtection="1">
      <alignment horizontal="center" vertical="center" wrapText="1"/>
      <protection locked="0"/>
    </xf>
    <xf numFmtId="4" fontId="66" fillId="0" borderId="60" xfId="0" applyNumberFormat="1" applyFont="1" applyBorder="1" applyAlignment="1" applyProtection="1">
      <alignment horizontal="right" vertical="center"/>
      <protection locked="0"/>
    </xf>
    <xf numFmtId="0" fontId="66" fillId="0" borderId="57" xfId="0" applyFont="1" applyBorder="1" applyAlignment="1" applyProtection="1">
      <alignment horizontal="center" vertical="center"/>
      <protection locked="0"/>
    </xf>
    <xf numFmtId="164" fontId="21" fillId="6" borderId="27" xfId="824" applyFont="1" applyFill="1" applyBorder="1" applyAlignment="1" applyProtection="1">
      <alignment vertical="center"/>
      <protection locked="0"/>
    </xf>
    <xf numFmtId="164" fontId="21" fillId="6" borderId="27" xfId="824" applyFont="1" applyFill="1" applyBorder="1" applyAlignment="1" applyProtection="1">
      <alignment horizontal="center" vertical="center"/>
      <protection locked="0"/>
    </xf>
    <xf numFmtId="0" fontId="21" fillId="0" borderId="27" xfId="0" applyFont="1" applyBorder="1" applyAlignment="1">
      <alignment horizontal="justify" vertical="center" wrapText="1"/>
    </xf>
    <xf numFmtId="0" fontId="21" fillId="6" borderId="27" xfId="0" applyFont="1" applyFill="1" applyBorder="1" applyAlignment="1" applyProtection="1">
      <alignment horizontal="center" vertical="center" wrapText="1"/>
      <protection locked="0"/>
    </xf>
    <xf numFmtId="0" fontId="109" fillId="0" borderId="58" xfId="0" applyFont="1" applyBorder="1" applyAlignment="1">
      <alignment vertical="top" wrapText="1"/>
    </xf>
    <xf numFmtId="0" fontId="21" fillId="0" borderId="0" xfId="0" applyFont="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60" xfId="0" applyFont="1" applyBorder="1" applyAlignment="1" applyProtection="1">
      <alignment horizontal="center" vertical="center" wrapText="1"/>
      <protection locked="0"/>
    </xf>
    <xf numFmtId="0" fontId="21" fillId="0" borderId="57" xfId="0" applyFont="1" applyBorder="1" applyAlignment="1" applyProtection="1">
      <alignment horizontal="center" vertical="center" wrapText="1"/>
      <protection locked="0"/>
    </xf>
    <xf numFmtId="0" fontId="21" fillId="0" borderId="27" xfId="0" applyFont="1" applyBorder="1" applyAlignment="1" applyProtection="1">
      <alignment vertical="center" wrapText="1"/>
      <protection locked="0"/>
    </xf>
    <xf numFmtId="0" fontId="105" fillId="0" borderId="27" xfId="0" applyFont="1" applyBorder="1" applyAlignment="1">
      <alignment vertical="center"/>
    </xf>
    <xf numFmtId="0" fontId="66" fillId="0" borderId="27" xfId="0" applyFont="1" applyBorder="1" applyAlignment="1" applyProtection="1">
      <alignment horizontal="center" vertical="center" wrapText="1"/>
      <protection locked="0"/>
    </xf>
    <xf numFmtId="0" fontId="21" fillId="0" borderId="27" xfId="1051" applyFont="1" applyBorder="1" applyAlignment="1" applyProtection="1">
      <alignment horizontal="left" vertical="center" wrapText="1"/>
      <protection locked="0"/>
    </xf>
    <xf numFmtId="0" fontId="0" fillId="0" borderId="27" xfId="0" applyBorder="1" applyAlignment="1" applyProtection="1">
      <alignment horizontal="center" vertical="center"/>
      <protection locked="0"/>
    </xf>
    <xf numFmtId="0" fontId="104" fillId="0" borderId="27" xfId="0" applyFont="1" applyBorder="1" applyAlignment="1" applyProtection="1">
      <alignment horizontal="justify" vertical="center" wrapText="1"/>
      <protection locked="0"/>
    </xf>
    <xf numFmtId="0" fontId="66" fillId="38" borderId="27" xfId="0" applyFont="1" applyFill="1" applyBorder="1" applyAlignment="1" applyProtection="1">
      <alignment horizontal="center" vertical="center" wrapText="1"/>
      <protection locked="0"/>
    </xf>
    <xf numFmtId="4" fontId="21" fillId="0" borderId="27" xfId="0" applyNumberFormat="1" applyFont="1" applyBorder="1" applyAlignment="1" applyProtection="1">
      <alignment horizontal="right" vertical="center"/>
      <protection locked="0"/>
    </xf>
    <xf numFmtId="4" fontId="21" fillId="0" borderId="27" xfId="0" applyNumberFormat="1" applyFont="1" applyBorder="1" applyAlignment="1" applyProtection="1">
      <alignment horizontal="center" vertical="center"/>
      <protection locked="0"/>
    </xf>
    <xf numFmtId="0" fontId="21" fillId="38" borderId="57" xfId="0" applyFont="1" applyFill="1" applyBorder="1" applyAlignment="1" applyProtection="1">
      <alignment horizontal="center" vertical="center"/>
      <protection locked="0"/>
    </xf>
    <xf numFmtId="4" fontId="66" fillId="38" borderId="60" xfId="0" applyNumberFormat="1" applyFont="1" applyFill="1" applyBorder="1" applyAlignment="1" applyProtection="1">
      <alignment horizontal="right" vertical="center"/>
      <protection locked="0"/>
    </xf>
    <xf numFmtId="0" fontId="66" fillId="38" borderId="57" xfId="0" applyFont="1" applyFill="1" applyBorder="1" applyAlignment="1" applyProtection="1">
      <alignment horizontal="center" vertical="center"/>
      <protection locked="0"/>
    </xf>
    <xf numFmtId="0" fontId="21" fillId="38" borderId="27" xfId="0" applyFont="1" applyFill="1" applyBorder="1" applyAlignment="1" applyProtection="1">
      <alignment horizontal="center" vertical="center" wrapText="1"/>
      <protection locked="0"/>
    </xf>
    <xf numFmtId="0" fontId="21" fillId="0" borderId="60" xfId="0" applyFont="1" applyBorder="1" applyAlignment="1">
      <alignment horizontal="right" vertical="center"/>
    </xf>
    <xf numFmtId="0" fontId="21" fillId="0" borderId="57" xfId="0" applyFont="1" applyBorder="1" applyAlignment="1">
      <alignment vertical="center"/>
    </xf>
    <xf numFmtId="0" fontId="21" fillId="0" borderId="27" xfId="0" applyFont="1" applyBorder="1" applyAlignment="1">
      <alignment horizontal="center" vertical="center"/>
    </xf>
    <xf numFmtId="0" fontId="21" fillId="0" borderId="27" xfId="0" applyFont="1" applyBorder="1" applyAlignment="1">
      <alignment vertical="center" wrapText="1"/>
    </xf>
    <xf numFmtId="0" fontId="21" fillId="0" borderId="27" xfId="0" applyFont="1" applyBorder="1" applyAlignment="1">
      <alignment vertical="center"/>
    </xf>
    <xf numFmtId="0" fontId="21" fillId="0" borderId="27" xfId="0" applyFont="1" applyBorder="1" applyAlignment="1" applyProtection="1">
      <alignment horizontal="left" vertical="center" wrapText="1"/>
      <protection locked="0"/>
    </xf>
    <xf numFmtId="0" fontId="21" fillId="6" borderId="27" xfId="0" applyFont="1" applyFill="1" applyBorder="1" applyAlignment="1" applyProtection="1">
      <alignment horizontal="left" vertical="center" wrapText="1"/>
      <protection locked="0"/>
    </xf>
    <xf numFmtId="0" fontId="21" fillId="0" borderId="27" xfId="0" applyFont="1" applyBorder="1" applyAlignment="1" applyProtection="1">
      <alignment horizontal="center" vertical="center" wrapText="1"/>
      <protection locked="0"/>
    </xf>
    <xf numFmtId="43" fontId="21" fillId="0" borderId="1" xfId="0" applyNumberFormat="1" applyFont="1" applyBorder="1" applyAlignment="1" applyProtection="1">
      <alignment vertical="center"/>
      <protection locked="0"/>
    </xf>
    <xf numFmtId="0" fontId="21" fillId="0" borderId="27" xfId="0" applyFont="1" applyBorder="1" applyAlignment="1" applyProtection="1">
      <alignment horizontal="justify" vertical="center" wrapText="1"/>
      <protection locked="0"/>
    </xf>
    <xf numFmtId="4" fontId="21" fillId="0" borderId="60" xfId="0" applyNumberFormat="1" applyFont="1" applyBorder="1" applyAlignment="1" applyProtection="1">
      <alignment horizontal="right" vertical="center"/>
      <protection locked="0"/>
    </xf>
    <xf numFmtId="164" fontId="21" fillId="0" borderId="27" xfId="824" applyFont="1" applyFill="1" applyBorder="1" applyAlignment="1" applyProtection="1">
      <alignment vertical="center"/>
      <protection locked="0"/>
    </xf>
    <xf numFmtId="0" fontId="21" fillId="0" borderId="57" xfId="0" applyFont="1" applyBorder="1" applyAlignment="1" applyProtection="1">
      <alignment horizontal="center" vertical="center"/>
      <protection locked="0"/>
    </xf>
    <xf numFmtId="164" fontId="21" fillId="0" borderId="27" xfId="824" applyFont="1" applyFill="1" applyBorder="1" applyAlignment="1" applyProtection="1">
      <alignment horizontal="center" vertical="center"/>
      <protection locked="0"/>
    </xf>
    <xf numFmtId="0" fontId="66" fillId="0" borderId="27" xfId="0" applyFont="1" applyBorder="1" applyAlignment="1" applyProtection="1">
      <alignment horizontal="justify" vertical="center" wrapText="1"/>
      <protection locked="0"/>
    </xf>
    <xf numFmtId="0" fontId="66" fillId="0" borderId="27" xfId="0" applyFont="1" applyBorder="1" applyAlignment="1" applyProtection="1">
      <alignment horizontal="center" vertical="center"/>
      <protection locked="0"/>
    </xf>
    <xf numFmtId="164" fontId="21" fillId="38" borderId="27" xfId="824" applyFont="1" applyFill="1" applyBorder="1" applyAlignment="1" applyProtection="1">
      <alignment vertical="center"/>
      <protection locked="0"/>
    </xf>
    <xf numFmtId="0" fontId="21" fillId="38" borderId="27" xfId="0" applyFont="1" applyFill="1" applyBorder="1" applyAlignment="1" applyProtection="1">
      <alignment horizontal="center" vertical="center"/>
      <protection locked="0"/>
    </xf>
    <xf numFmtId="164" fontId="21" fillId="38" borderId="27" xfId="824" applyFont="1" applyFill="1" applyBorder="1" applyAlignment="1" applyProtection="1">
      <alignment horizontal="center" vertical="center"/>
      <protection locked="0"/>
    </xf>
    <xf numFmtId="0" fontId="66" fillId="38" borderId="27" xfId="0" applyFont="1" applyFill="1" applyBorder="1" applyAlignment="1" applyProtection="1">
      <alignment horizontal="justify" vertical="center" wrapText="1"/>
      <protection locked="0"/>
    </xf>
    <xf numFmtId="0" fontId="66" fillId="38" borderId="27" xfId="0" applyFont="1" applyFill="1" applyBorder="1" applyAlignment="1" applyProtection="1">
      <alignment horizontal="center" vertical="center"/>
      <protection locked="0"/>
    </xf>
    <xf numFmtId="4" fontId="21" fillId="0" borderId="59" xfId="0" applyNumberFormat="1" applyFont="1" applyBorder="1" applyAlignment="1" applyProtection="1">
      <alignment horizontal="right" vertical="center"/>
      <protection locked="0"/>
    </xf>
    <xf numFmtId="164" fontId="21" fillId="0" borderId="46" xfId="824" applyFont="1" applyFill="1" applyBorder="1" applyAlignment="1" applyProtection="1">
      <alignment vertical="center"/>
      <protection locked="0"/>
    </xf>
    <xf numFmtId="0" fontId="21" fillId="0" borderId="46" xfId="0" applyFont="1" applyBorder="1" applyAlignment="1" applyProtection="1">
      <alignment horizontal="center" vertical="center"/>
      <protection locked="0"/>
    </xf>
    <xf numFmtId="0" fontId="21" fillId="0" borderId="46" xfId="0" applyFont="1" applyBorder="1" applyAlignment="1" applyProtection="1">
      <alignment horizontal="justify" vertical="center" wrapText="1"/>
      <protection locked="0"/>
    </xf>
    <xf numFmtId="0" fontId="21" fillId="0" borderId="46" xfId="0" applyFont="1" applyBorder="1" applyAlignment="1" applyProtection="1">
      <alignment vertical="center"/>
      <protection locked="0"/>
    </xf>
    <xf numFmtId="4" fontId="21" fillId="38" borderId="60" xfId="0" applyNumberFormat="1" applyFont="1" applyFill="1" applyBorder="1" applyAlignment="1" applyProtection="1">
      <alignment horizontal="right" vertical="center"/>
      <protection locked="0"/>
    </xf>
    <xf numFmtId="0" fontId="21" fillId="0" borderId="1" xfId="0" applyFont="1" applyBorder="1" applyAlignment="1" applyProtection="1">
      <alignment vertical="center"/>
      <protection locked="0"/>
    </xf>
    <xf numFmtId="0" fontId="66" fillId="0" borderId="1" xfId="0" applyFont="1" applyBorder="1" applyAlignment="1" applyProtection="1">
      <alignment vertical="center"/>
      <protection locked="0"/>
    </xf>
    <xf numFmtId="0" fontId="21" fillId="0" borderId="0" xfId="0" applyFont="1" applyAlignment="1">
      <alignment vertical="center"/>
    </xf>
    <xf numFmtId="0" fontId="21" fillId="0" borderId="0" xfId="0" applyFont="1" applyAlignment="1" applyProtection="1">
      <alignment vertical="center"/>
      <protection locked="0"/>
    </xf>
    <xf numFmtId="0" fontId="0" fillId="0" borderId="0" xfId="0" applyAlignment="1" applyProtection="1">
      <alignment vertical="center"/>
      <protection locked="0"/>
    </xf>
    <xf numFmtId="0" fontId="21" fillId="0" borderId="27" xfId="1050" applyFont="1" applyBorder="1" applyAlignment="1">
      <alignment horizontal="justify" vertical="center" wrapText="1"/>
    </xf>
    <xf numFmtId="0" fontId="110" fillId="2" borderId="1" xfId="0" applyFont="1" applyFill="1" applyBorder="1"/>
    <xf numFmtId="166" fontId="0" fillId="12" borderId="1" xfId="0" applyNumberFormat="1" applyFill="1" applyBorder="1" applyAlignment="1">
      <alignment horizontal="center" vertical="center"/>
    </xf>
    <xf numFmtId="166" fontId="0" fillId="0" borderId="0" xfId="0" applyNumberFormat="1"/>
    <xf numFmtId="173" fontId="33" fillId="12" borderId="1" xfId="32" applyNumberFormat="1" applyFont="1" applyFill="1" applyBorder="1" applyAlignment="1" applyProtection="1">
      <alignment horizontal="center" vertical="center" wrapText="1"/>
      <protection locked="0"/>
    </xf>
    <xf numFmtId="173" fontId="33" fillId="12" borderId="1" xfId="1" applyNumberFormat="1" applyFont="1" applyFill="1" applyBorder="1" applyAlignment="1" applyProtection="1">
      <alignment horizontal="center" vertical="center" wrapText="1"/>
      <protection locked="0"/>
    </xf>
    <xf numFmtId="211" fontId="0" fillId="0" borderId="1" xfId="0" applyNumberFormat="1" applyBorder="1"/>
    <xf numFmtId="4" fontId="0" fillId="12" borderId="27" xfId="2" applyNumberFormat="1" applyFont="1" applyFill="1" applyBorder="1" applyAlignment="1">
      <alignment horizontal="right" vertical="center" wrapText="1"/>
    </xf>
    <xf numFmtId="0" fontId="41" fillId="7" borderId="62" xfId="0" applyFont="1" applyFill="1" applyBorder="1" applyAlignment="1">
      <alignment horizontal="center" vertical="center"/>
    </xf>
    <xf numFmtId="0" fontId="42" fillId="0" borderId="62" xfId="0" applyFont="1" applyBorder="1" applyAlignment="1">
      <alignment horizontal="center" vertical="center"/>
    </xf>
    <xf numFmtId="43" fontId="43" fillId="0" borderId="62" xfId="1" applyFont="1" applyFill="1" applyBorder="1" applyAlignment="1" applyProtection="1">
      <alignment horizontal="center" vertical="center"/>
    </xf>
    <xf numFmtId="0" fontId="42" fillId="0" borderId="62" xfId="0" applyFont="1" applyBorder="1" applyAlignment="1">
      <alignment horizontal="left" vertical="center" wrapText="1"/>
    </xf>
    <xf numFmtId="1" fontId="42" fillId="0" borderId="62" xfId="0" applyNumberFormat="1" applyFont="1" applyBorder="1" applyAlignment="1">
      <alignment horizontal="center" vertical="center"/>
    </xf>
    <xf numFmtId="168" fontId="42" fillId="0" borderId="62" xfId="1" applyNumberFormat="1" applyFont="1" applyFill="1" applyBorder="1" applyAlignment="1" applyProtection="1">
      <alignment horizontal="center" vertical="center"/>
    </xf>
    <xf numFmtId="0" fontId="42" fillId="0" borderId="62" xfId="0" applyFont="1" applyBorder="1" applyAlignment="1">
      <alignment vertical="center" wrapText="1"/>
    </xf>
    <xf numFmtId="168" fontId="42" fillId="12" borderId="62" xfId="1" applyNumberFormat="1" applyFont="1" applyFill="1" applyBorder="1" applyAlignment="1" applyProtection="1">
      <alignment horizontal="center" vertical="center"/>
    </xf>
    <xf numFmtId="168" fontId="42" fillId="0" borderId="62" xfId="0" applyNumberFormat="1" applyFont="1" applyBorder="1" applyAlignment="1">
      <alignment horizontal="center" vertical="center"/>
    </xf>
    <xf numFmtId="0" fontId="43" fillId="0" borderId="62" xfId="0" applyFont="1" applyBorder="1" applyAlignment="1">
      <alignment horizontal="left" vertical="center" wrapText="1"/>
    </xf>
    <xf numFmtId="3" fontId="42" fillId="0" borderId="62" xfId="0" applyNumberFormat="1" applyFont="1" applyBorder="1" applyAlignment="1">
      <alignment horizontal="center" vertical="center" shrinkToFit="1"/>
    </xf>
    <xf numFmtId="0" fontId="46" fillId="6" borderId="62" xfId="3" applyFont="1" applyFill="1" applyBorder="1" applyAlignment="1">
      <alignment horizontal="justify" vertical="top"/>
    </xf>
    <xf numFmtId="164" fontId="42" fillId="0" borderId="62" xfId="0" applyNumberFormat="1" applyFont="1" applyBorder="1" applyAlignment="1">
      <alignment horizontal="center" vertical="center" shrinkToFit="1"/>
    </xf>
    <xf numFmtId="0" fontId="41" fillId="7" borderId="62" xfId="0" applyFont="1" applyFill="1" applyBorder="1" applyAlignment="1">
      <alignment horizontal="left" vertical="center"/>
    </xf>
    <xf numFmtId="0" fontId="42" fillId="7" borderId="62" xfId="0" applyFont="1" applyFill="1" applyBorder="1" applyAlignment="1">
      <alignment horizontal="center" vertical="center"/>
    </xf>
    <xf numFmtId="168" fontId="46" fillId="7" borderId="62" xfId="1" applyNumberFormat="1" applyFont="1" applyFill="1" applyBorder="1" applyAlignment="1" applyProtection="1">
      <alignment horizontal="center" vertical="center"/>
    </xf>
    <xf numFmtId="168" fontId="41" fillId="7" borderId="62" xfId="0" applyNumberFormat="1" applyFont="1" applyFill="1" applyBorder="1" applyAlignment="1">
      <alignment vertical="center"/>
    </xf>
    <xf numFmtId="168" fontId="41" fillId="7" borderId="62" xfId="0" applyNumberFormat="1" applyFont="1" applyFill="1" applyBorder="1" applyAlignment="1">
      <alignment horizontal="center" vertical="center"/>
    </xf>
    <xf numFmtId="0" fontId="42" fillId="0" borderId="62" xfId="0" applyFont="1" applyBorder="1" applyAlignment="1">
      <alignment horizontal="left" vertical="center"/>
    </xf>
    <xf numFmtId="0" fontId="41" fillId="7" borderId="63" xfId="0" applyFont="1" applyFill="1" applyBorder="1" applyAlignment="1">
      <alignment horizontal="center" vertical="center"/>
    </xf>
    <xf numFmtId="0" fontId="41" fillId="7" borderId="64" xfId="0" applyFont="1" applyFill="1" applyBorder="1" applyAlignment="1">
      <alignment horizontal="center" vertical="center"/>
    </xf>
    <xf numFmtId="0" fontId="42" fillId="0" borderId="64" xfId="0" applyFont="1" applyBorder="1" applyAlignment="1">
      <alignment horizontal="center" vertical="center"/>
    </xf>
    <xf numFmtId="0" fontId="42" fillId="0" borderId="65" xfId="0" applyFont="1" applyBorder="1" applyAlignment="1">
      <alignment horizontal="center" vertical="center"/>
    </xf>
    <xf numFmtId="0" fontId="42" fillId="0" borderId="67" xfId="0" applyFont="1" applyBorder="1" applyAlignment="1">
      <alignment horizontal="center" vertical="center"/>
    </xf>
    <xf numFmtId="0" fontId="41" fillId="7" borderId="66" xfId="0" applyFont="1" applyFill="1" applyBorder="1" applyAlignment="1">
      <alignment horizontal="center" vertical="center"/>
    </xf>
    <xf numFmtId="0" fontId="42" fillId="0" borderId="66" xfId="0" applyFont="1" applyBorder="1" applyAlignment="1">
      <alignment horizontal="center" vertical="center"/>
    </xf>
    <xf numFmtId="1" fontId="42" fillId="0" borderId="66" xfId="0" applyNumberFormat="1" applyFont="1" applyBorder="1" applyAlignment="1">
      <alignment horizontal="center" vertical="center"/>
    </xf>
    <xf numFmtId="0" fontId="42" fillId="7" borderId="66" xfId="0" applyFont="1" applyFill="1" applyBorder="1" applyAlignment="1">
      <alignment horizontal="center" vertical="center"/>
    </xf>
    <xf numFmtId="168" fontId="46" fillId="7" borderId="67" xfId="1" applyNumberFormat="1" applyFont="1" applyFill="1" applyBorder="1" applyAlignment="1" applyProtection="1">
      <alignment horizontal="center" vertical="center"/>
    </xf>
    <xf numFmtId="0" fontId="42" fillId="14" borderId="68" xfId="0" applyFont="1" applyFill="1" applyBorder="1" applyAlignment="1">
      <alignment horizontal="center" vertical="center"/>
    </xf>
    <xf numFmtId="0" fontId="42" fillId="14" borderId="69" xfId="0" applyFont="1" applyFill="1" applyBorder="1" applyAlignment="1">
      <alignment horizontal="left" vertical="center"/>
    </xf>
    <xf numFmtId="0" fontId="42" fillId="14" borderId="69" xfId="0" applyFont="1" applyFill="1" applyBorder="1" applyAlignment="1">
      <alignment horizontal="center" vertical="center"/>
    </xf>
    <xf numFmtId="43" fontId="43" fillId="14" borderId="69" xfId="1" applyFont="1" applyFill="1" applyBorder="1" applyAlignment="1" applyProtection="1">
      <alignment horizontal="center" vertical="center"/>
    </xf>
    <xf numFmtId="168" fontId="46" fillId="14" borderId="69" xfId="0" applyNumberFormat="1" applyFont="1" applyFill="1" applyBorder="1" applyAlignment="1">
      <alignment horizontal="center" vertical="center"/>
    </xf>
    <xf numFmtId="168" fontId="46" fillId="14" borderId="70" xfId="0" applyNumberFormat="1" applyFont="1" applyFill="1" applyBorder="1" applyAlignment="1">
      <alignment horizontal="center" vertical="center"/>
    </xf>
    <xf numFmtId="4" fontId="0" fillId="0" borderId="0" xfId="0" applyNumberFormat="1" applyAlignment="1" applyProtection="1">
      <alignment vertical="center"/>
      <protection locked="0"/>
    </xf>
    <xf numFmtId="4" fontId="66" fillId="0" borderId="27" xfId="0" applyNumberFormat="1" applyFont="1" applyBorder="1" applyAlignment="1" applyProtection="1">
      <alignment horizontal="right" vertical="center"/>
      <protection locked="0"/>
    </xf>
    <xf numFmtId="4" fontId="21" fillId="0" borderId="0" xfId="0" applyNumberFormat="1" applyFont="1" applyAlignment="1" applyProtection="1">
      <alignment vertical="center"/>
      <protection locked="0"/>
    </xf>
    <xf numFmtId="170" fontId="3" fillId="0" borderId="62" xfId="1" applyNumberFormat="1" applyFont="1" applyBorder="1" applyAlignment="1">
      <alignment horizontal="center" vertical="center"/>
    </xf>
    <xf numFmtId="170" fontId="0" fillId="0" borderId="62" xfId="1" applyNumberFormat="1" applyFont="1" applyBorder="1" applyAlignment="1">
      <alignment horizontal="center" vertical="center"/>
    </xf>
    <xf numFmtId="0" fontId="66" fillId="0" borderId="1" xfId="0" applyFont="1" applyBorder="1" applyAlignment="1" applyProtection="1">
      <alignment horizontal="center" vertical="center"/>
      <protection locked="0"/>
    </xf>
    <xf numFmtId="0" fontId="66" fillId="0" borderId="72" xfId="0" applyFont="1" applyBorder="1" applyAlignment="1" applyProtection="1">
      <alignment horizontal="center" vertical="center"/>
      <protection locked="0"/>
    </xf>
    <xf numFmtId="0" fontId="66" fillId="0" borderId="19" xfId="0" applyFont="1" applyBorder="1" applyAlignment="1" applyProtection="1">
      <alignment horizontal="center" vertical="center"/>
      <protection locked="0"/>
    </xf>
    <xf numFmtId="0" fontId="66" fillId="0" borderId="61" xfId="0" applyFont="1" applyBorder="1" applyAlignment="1" applyProtection="1">
      <alignment horizontal="center" vertical="center"/>
      <protection locked="0"/>
    </xf>
    <xf numFmtId="0" fontId="66" fillId="38" borderId="1" xfId="0" applyFont="1" applyFill="1" applyBorder="1" applyAlignment="1" applyProtection="1">
      <alignment horizontal="left" vertical="center"/>
      <protection locked="0"/>
    </xf>
    <xf numFmtId="0" fontId="66" fillId="38" borderId="26" xfId="0" applyFont="1" applyFill="1" applyBorder="1" applyAlignment="1" applyProtection="1">
      <alignment horizontal="center" vertical="center" wrapText="1"/>
      <protection locked="0"/>
    </xf>
    <xf numFmtId="0" fontId="66" fillId="38" borderId="13" xfId="0" applyFont="1" applyFill="1" applyBorder="1" applyAlignment="1" applyProtection="1">
      <alignment horizontal="center" vertical="center" wrapText="1"/>
      <protection locked="0"/>
    </xf>
    <xf numFmtId="0" fontId="66" fillId="0" borderId="71" xfId="0" applyFont="1" applyBorder="1" applyAlignment="1" applyProtection="1">
      <alignment horizontal="center" vertical="center"/>
      <protection locked="0"/>
    </xf>
    <xf numFmtId="0" fontId="66" fillId="0" borderId="20" xfId="0" applyFont="1" applyBorder="1" applyAlignment="1" applyProtection="1">
      <alignment horizontal="center" vertical="center"/>
      <protection locked="0"/>
    </xf>
    <xf numFmtId="174" fontId="19" fillId="7" borderId="71" xfId="34" applyFont="1" applyFill="1" applyBorder="1" applyAlignment="1" applyProtection="1">
      <alignment horizontal="center" vertical="center"/>
    </xf>
    <xf numFmtId="174" fontId="19" fillId="7" borderId="20" xfId="34" applyFont="1" applyFill="1" applyBorder="1" applyAlignment="1" applyProtection="1">
      <alignment horizontal="center" vertical="center"/>
    </xf>
    <xf numFmtId="0" fontId="66" fillId="38" borderId="1" xfId="0" applyFont="1" applyFill="1" applyBorder="1" applyAlignment="1" applyProtection="1">
      <alignment horizontal="center" vertical="center"/>
      <protection locked="0"/>
    </xf>
    <xf numFmtId="4" fontId="66" fillId="38" borderId="71" xfId="0" applyNumberFormat="1" applyFont="1" applyFill="1" applyBorder="1" applyAlignment="1" applyProtection="1">
      <alignment horizontal="right" vertical="center" wrapText="1"/>
      <protection locked="0"/>
    </xf>
    <xf numFmtId="0" fontId="66" fillId="38" borderId="1" xfId="0" applyFont="1" applyFill="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7" borderId="1" xfId="0" applyFont="1" applyFill="1" applyBorder="1" applyAlignment="1">
      <alignment horizontal="left"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43" fontId="19" fillId="7" borderId="5" xfId="14" applyFont="1" applyFill="1" applyBorder="1" applyAlignment="1" applyProtection="1">
      <alignment horizontal="center" vertical="center"/>
    </xf>
    <xf numFmtId="43" fontId="19" fillId="7" borderId="20" xfId="14" applyFont="1" applyFill="1" applyBorder="1" applyAlignment="1" applyProtection="1">
      <alignment horizontal="center" vertical="center"/>
    </xf>
    <xf numFmtId="0" fontId="19" fillId="10" borderId="12" xfId="30" applyFont="1" applyFill="1" applyBorder="1" applyAlignment="1">
      <alignment horizontal="center" vertical="center"/>
    </xf>
    <xf numFmtId="0" fontId="19" fillId="10" borderId="21" xfId="30" applyFont="1" applyFill="1" applyBorder="1" applyAlignment="1">
      <alignment horizontal="center" vertical="center"/>
    </xf>
    <xf numFmtId="0" fontId="20" fillId="11" borderId="21" xfId="30" applyFont="1" applyFill="1" applyBorder="1" applyAlignment="1">
      <alignment horizontal="center" vertical="center"/>
    </xf>
    <xf numFmtId="0" fontId="3" fillId="7" borderId="5" xfId="0" applyFont="1" applyFill="1" applyBorder="1" applyAlignment="1">
      <alignment horizontal="center" vertical="center"/>
    </xf>
    <xf numFmtId="0" fontId="3" fillId="7" borderId="19" xfId="0" applyFont="1" applyFill="1" applyBorder="1" applyAlignment="1">
      <alignment horizontal="center" vertical="center"/>
    </xf>
    <xf numFmtId="0" fontId="3" fillId="0" borderId="22" xfId="0" applyFont="1" applyBorder="1" applyAlignment="1">
      <alignment horizontal="center" wrapText="1"/>
    </xf>
    <xf numFmtId="0" fontId="3" fillId="0" borderId="21" xfId="0" applyFont="1" applyBorder="1" applyAlignment="1">
      <alignment horizontal="center" wrapText="1"/>
    </xf>
    <xf numFmtId="0" fontId="3" fillId="0" borderId="25" xfId="0" applyFont="1" applyBorder="1" applyAlignment="1">
      <alignment horizontal="center"/>
    </xf>
    <xf numFmtId="0" fontId="3" fillId="0" borderId="33" xfId="0" applyFont="1" applyBorder="1" applyAlignment="1">
      <alignment horizontal="center"/>
    </xf>
    <xf numFmtId="0" fontId="31" fillId="0" borderId="29" xfId="0" applyFont="1" applyBorder="1" applyAlignment="1" applyProtection="1">
      <alignment horizontal="center" vertical="center" wrapText="1"/>
      <protection locked="0"/>
    </xf>
    <xf numFmtId="0" fontId="31" fillId="0" borderId="31" xfId="0" applyFont="1" applyBorder="1" applyAlignment="1" applyProtection="1">
      <alignment horizontal="center" vertical="center" wrapText="1"/>
      <protection locked="0"/>
    </xf>
    <xf numFmtId="0" fontId="31" fillId="0" borderId="32"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34" xfId="0" applyFont="1" applyBorder="1" applyAlignment="1" applyProtection="1">
      <alignment horizontal="center" vertical="center" wrapText="1"/>
      <protection locked="0"/>
    </xf>
    <xf numFmtId="0" fontId="31" fillId="0" borderId="26" xfId="0" applyFont="1" applyBorder="1" applyAlignment="1" applyProtection="1">
      <alignment horizontal="center" vertical="center" wrapText="1"/>
      <protection locked="0"/>
    </xf>
    <xf numFmtId="0" fontId="31" fillId="0" borderId="5" xfId="0" applyFont="1" applyBorder="1" applyAlignment="1" applyProtection="1">
      <alignment horizontal="center" vertical="center" wrapText="1"/>
      <protection locked="0"/>
    </xf>
    <xf numFmtId="0" fontId="31" fillId="0" borderId="20" xfId="0" applyFont="1" applyBorder="1" applyAlignment="1" applyProtection="1">
      <alignment horizontal="center" vertical="center" wrapText="1"/>
      <protection locked="0"/>
    </xf>
    <xf numFmtId="174" fontId="19" fillId="7" borderId="5" xfId="34" applyFont="1" applyFill="1" applyBorder="1" applyAlignment="1" applyProtection="1">
      <alignment horizontal="center" vertical="center"/>
    </xf>
    <xf numFmtId="0" fontId="19" fillId="10" borderId="35" xfId="30" applyFont="1" applyFill="1" applyBorder="1" applyAlignment="1">
      <alignment horizontal="center" vertical="center"/>
    </xf>
    <xf numFmtId="0" fontId="20" fillId="11" borderId="35" xfId="30" applyFont="1" applyFill="1" applyBorder="1" applyAlignment="1">
      <alignment horizontal="center" vertical="center"/>
    </xf>
    <xf numFmtId="0" fontId="20" fillId="11" borderId="62" xfId="30" applyFont="1" applyFill="1" applyBorder="1" applyAlignment="1">
      <alignment horizontal="center" vertical="center"/>
    </xf>
    <xf numFmtId="0" fontId="20" fillId="11" borderId="67" xfId="30" applyFont="1" applyFill="1" applyBorder="1" applyAlignment="1">
      <alignment horizontal="center" vertical="center"/>
    </xf>
    <xf numFmtId="0" fontId="41" fillId="7" borderId="64" xfId="0" applyFont="1" applyFill="1" applyBorder="1" applyAlignment="1">
      <alignment horizontal="center" vertical="center"/>
    </xf>
    <xf numFmtId="0" fontId="41" fillId="7" borderId="66" xfId="0" applyFont="1" applyFill="1" applyBorder="1" applyAlignment="1">
      <alignment horizontal="center" vertical="center"/>
    </xf>
    <xf numFmtId="0" fontId="41" fillId="7" borderId="62" xfId="0" applyFont="1" applyFill="1" applyBorder="1" applyAlignment="1">
      <alignment horizontal="center" vertical="center"/>
    </xf>
    <xf numFmtId="174" fontId="19" fillId="7" borderId="62" xfId="34" applyFont="1" applyFill="1" applyBorder="1" applyAlignment="1" applyProtection="1">
      <alignment horizontal="center" vertical="center"/>
    </xf>
    <xf numFmtId="0" fontId="19" fillId="10" borderId="62" xfId="30" applyFont="1" applyFill="1" applyBorder="1" applyAlignment="1">
      <alignment horizontal="center" vertical="center"/>
    </xf>
    <xf numFmtId="0" fontId="102" fillId="0" borderId="1" xfId="954" applyFont="1" applyBorder="1" applyAlignment="1" applyProtection="1">
      <alignment horizontal="center" vertical="center"/>
      <protection locked="0"/>
    </xf>
    <xf numFmtId="0" fontId="101" fillId="0" borderId="1" xfId="954" applyFont="1" applyBorder="1" applyAlignment="1" applyProtection="1">
      <alignment horizontal="center" vertical="center"/>
      <protection locked="0"/>
    </xf>
    <xf numFmtId="0" fontId="66" fillId="0" borderId="26"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1" xfId="0" applyFont="1" applyBorder="1" applyAlignment="1" applyProtection="1">
      <alignment horizontal="center" vertical="center"/>
      <protection locked="0"/>
    </xf>
    <xf numFmtId="0" fontId="27" fillId="0" borderId="32" xfId="0" applyFont="1" applyBorder="1" applyAlignment="1" applyProtection="1">
      <alignment horizontal="center" vertical="center"/>
      <protection locked="0"/>
    </xf>
    <xf numFmtId="0" fontId="102" fillId="0" borderId="1" xfId="20" applyFont="1" applyBorder="1" applyAlignment="1" applyProtection="1">
      <alignment horizontal="center" vertical="center"/>
      <protection locked="0"/>
    </xf>
    <xf numFmtId="0" fontId="101" fillId="0" borderId="1" xfId="20" applyFont="1" applyBorder="1" applyAlignment="1" applyProtection="1">
      <alignment horizontal="center" vertical="center"/>
      <protection locked="0"/>
    </xf>
    <xf numFmtId="0" fontId="101" fillId="0" borderId="1" xfId="20" applyFont="1" applyBorder="1" applyAlignment="1" applyProtection="1">
      <alignment horizontal="center" vertical="center" wrapText="1"/>
      <protection locked="0"/>
    </xf>
    <xf numFmtId="4" fontId="101" fillId="0" borderId="1" xfId="20" applyNumberFormat="1" applyFont="1" applyBorder="1" applyAlignment="1" applyProtection="1">
      <alignment horizontal="center" vertical="center" wrapText="1"/>
      <protection locked="0"/>
    </xf>
    <xf numFmtId="0" fontId="21" fillId="0" borderId="27" xfId="0" applyFont="1" applyFill="1" applyBorder="1" applyAlignment="1" applyProtection="1">
      <alignment horizontal="center" vertical="center" wrapText="1"/>
      <protection locked="0"/>
    </xf>
    <xf numFmtId="0" fontId="21" fillId="0" borderId="27" xfId="0" applyFont="1" applyFill="1" applyBorder="1" applyAlignment="1" applyProtection="1">
      <alignment horizontal="justify" vertical="center" wrapText="1"/>
      <protection locked="0"/>
    </xf>
    <xf numFmtId="0" fontId="21" fillId="0" borderId="57" xfId="0" applyFont="1" applyFill="1" applyBorder="1" applyAlignment="1" applyProtection="1">
      <alignment horizontal="center" vertical="center"/>
      <protection locked="0"/>
    </xf>
    <xf numFmtId="4" fontId="21" fillId="0" borderId="60" xfId="0" applyNumberFormat="1" applyFont="1" applyFill="1" applyBorder="1" applyAlignment="1" applyProtection="1">
      <alignment horizontal="right" vertical="center"/>
      <protection locked="0"/>
    </xf>
    <xf numFmtId="0" fontId="21" fillId="0" borderId="1" xfId="0" applyFont="1" applyFill="1" applyBorder="1" applyAlignment="1" applyProtection="1">
      <alignment vertical="center"/>
      <protection locked="0"/>
    </xf>
    <xf numFmtId="43" fontId="21" fillId="0" borderId="1" xfId="0" applyNumberFormat="1" applyFont="1" applyFill="1" applyBorder="1" applyAlignment="1" applyProtection="1">
      <alignment vertical="center"/>
      <protection locked="0"/>
    </xf>
    <xf numFmtId="0" fontId="21" fillId="0" borderId="0" xfId="0" applyFont="1" applyFill="1" applyAlignment="1" applyProtection="1">
      <alignment vertical="center"/>
      <protection locked="0"/>
    </xf>
    <xf numFmtId="0" fontId="21" fillId="0" borderId="0" xfId="0" applyFont="1" applyFill="1" applyAlignment="1">
      <alignment vertical="center"/>
    </xf>
    <xf numFmtId="0" fontId="21" fillId="0" borderId="27" xfId="0" applyFont="1" applyFill="1" applyBorder="1" applyAlignment="1" applyProtection="1">
      <alignment horizontal="left" vertical="center" wrapText="1"/>
      <protection locked="0"/>
    </xf>
    <xf numFmtId="0" fontId="66" fillId="0" borderId="27" xfId="0" applyFont="1" applyFill="1" applyBorder="1" applyAlignment="1" applyProtection="1">
      <alignment horizontal="justify" vertical="center" wrapText="1"/>
      <protection locked="0"/>
    </xf>
    <xf numFmtId="0" fontId="21" fillId="0" borderId="27" xfId="0" applyFont="1" applyFill="1" applyBorder="1" applyAlignment="1" applyProtection="1">
      <alignment vertical="center" wrapText="1"/>
      <protection locked="0"/>
    </xf>
    <xf numFmtId="170" fontId="0" fillId="0" borderId="62" xfId="1" applyNumberFormat="1" applyFont="1" applyFill="1" applyBorder="1" applyAlignment="1">
      <alignment horizontal="center" vertical="center"/>
    </xf>
    <xf numFmtId="170" fontId="3" fillId="0" borderId="62" xfId="1" applyNumberFormat="1" applyFont="1" applyFill="1" applyBorder="1" applyAlignment="1">
      <alignment horizontal="center" vertical="center"/>
    </xf>
  </cellXfs>
  <cellStyles count="1052">
    <cellStyle name="??" xfId="96"/>
    <cellStyle name="?? [0.00]_laroux" xfId="97"/>
    <cellStyle name="?? [0]_ML_Maintenance_Quo_060628" xfId="98"/>
    <cellStyle name="?? 2" xfId="99"/>
    <cellStyle name="?? 3" xfId="100"/>
    <cellStyle name="???? [0.00]_laroux" xfId="101"/>
    <cellStyle name="????_laroux" xfId="102"/>
    <cellStyle name="??_??" xfId="103"/>
    <cellStyle name="??°ÿÿÿ?ÿÿÿ??" xfId="104"/>
    <cellStyle name="?_x0001__x0017_?°_x0001_ÿÿÿ?ÿÿÿ??" xfId="105"/>
    <cellStyle name="??°ÿÿÿ?ÿÿÿ?? 1" xfId="106"/>
    <cellStyle name="?_x0001__x0017_?°_x0001_ÿÿÿ?ÿÿÿ?? 1" xfId="107"/>
    <cellStyle name="?_x0001__x0017_?°_x0001_ÿÿÿ?ÿÿÿ?? 1 2" xfId="108"/>
    <cellStyle name="?_x0001__x0017_?°_x0001_ÿÿÿ?ÿÿÿ?? 1 3" xfId="109"/>
    <cellStyle name="??°ÿÿÿ?ÿÿÿ?? 2" xfId="110"/>
    <cellStyle name="?_x0001__x0017_?°_x0001_ÿÿÿ?ÿÿÿ?? 2" xfId="111"/>
    <cellStyle name="?_x0001__x0017_?°_x0001_ÿÿÿ?ÿÿÿ?? 2 2" xfId="112"/>
    <cellStyle name="?_x0001__x0017_?°_x0001_ÿÿÿ?ÿÿÿ?? 2 3" xfId="113"/>
    <cellStyle name="??°ÿÿÿ?ÿÿÿ?? 3" xfId="114"/>
    <cellStyle name="?_x0001__x0017_?°_x0001_ÿÿÿ?ÿÿÿ?? 3" xfId="115"/>
    <cellStyle name="?_x0001__x0017_?°_x0001_ÿÿÿ?ÿÿÿ?? 3 2" xfId="116"/>
    <cellStyle name="?_x0001__x0017_?°_x0001_ÿÿÿ?ÿÿÿ?? 3 3" xfId="117"/>
    <cellStyle name="??°ÿÿÿ?ÿÿÿ?? 4" xfId="118"/>
    <cellStyle name="?_x0001__x0017_?°_x0001_ÿÿÿ?ÿÿÿ?? 4" xfId="119"/>
    <cellStyle name="?_x0001__x0017_?°_x0001_ÿÿÿ?ÿÿÿ?? 4 2" xfId="120"/>
    <cellStyle name="?_x0001__x0017_?°_x0001_ÿÿÿ?ÿÿÿ?? 4 3" xfId="121"/>
    <cellStyle name="??°ÿÿÿ?ÿÿÿ?? 5" xfId="122"/>
    <cellStyle name="?_x0001__x0017_?°_x0001_ÿÿÿ?ÿÿÿ?? 5" xfId="123"/>
    <cellStyle name="?_x0001__x0017_?°_x0001_ÿÿÿ?ÿÿÿ?? 5 2" xfId="124"/>
    <cellStyle name="?_x0001__x0017_?°_x0001_ÿÿÿ?ÿÿÿ?? 5 3" xfId="125"/>
    <cellStyle name="??°ÿÿÿ?ÿÿÿ?? 6" xfId="126"/>
    <cellStyle name="?_x0001__x0017_?°_x0001_ÿÿÿ?ÿÿÿ?? 6" xfId="127"/>
    <cellStyle name="?_x0001__x0017_?°_x0001_ÿÿÿ?ÿÿÿ?? 7" xfId="128"/>
    <cellStyle name="?_x0001__x0017_?°_x0001_ÿÿÿ?ÿÿÿ?? 8" xfId="129"/>
    <cellStyle name="??°ÿÿÿ?ÿÿÿ??_BOQSummary Vedhas Sir" xfId="130"/>
    <cellStyle name="?_x0001__x0017_?°_x0001_ÿÿÿ?ÿÿÿ??_BOQSummary Vedhas Sir" xfId="131"/>
    <cellStyle name="_~7900961" xfId="132"/>
    <cellStyle name="_06  E - Pricing Schedule BMS-TMS" xfId="133"/>
    <cellStyle name="_06  E - Pricing Schedule BMS-TMS 2" xfId="134"/>
    <cellStyle name="_06  E - Pricing Schedule BMS-TMS 3" xfId="135"/>
    <cellStyle name="_3GS" xfId="136"/>
    <cellStyle name="_AAI Kolkatta - 04.06.08 - mail" xfId="137"/>
    <cellStyle name="_AAI Kolkatta - 04.06.08 - mail_AHU LOW SIDE BOQ-Working" xfId="138"/>
    <cellStyle name="_AAI Kolkatta - 04.06.08 - mail_Ducting Cost Sheet" xfId="139"/>
    <cellStyle name="_AAI-Kolkatta -BOQ -04.06.08-Mail" xfId="140"/>
    <cellStyle name="_AAI-Kolkatta -BOQ -04.06.08-Mail_AHU LOW SIDE BOQ-Working" xfId="141"/>
    <cellStyle name="_AAI-Kolkatta -BOQ -04.06.08-Mail_Ducting Cost Sheet" xfId="142"/>
    <cellStyle name="_AAI-Kolkatta -BOQ -7.5.08" xfId="143"/>
    <cellStyle name="_AAI-Kolkatta -BOQ -7.5.08_AHU LOW SIDE BOQ-Working" xfId="144"/>
    <cellStyle name="_AAI-Kolkatta -BOQ -7.5.08_Ducting Cost Sheet" xfId="145"/>
    <cellStyle name="_ABAN 61031" xfId="146"/>
    <cellStyle name="_Abhimaani Vasathi Hotel - 25.09.07" xfId="147"/>
    <cellStyle name="_ABN AMRO - CHN 30.05.06 R5 Final" xfId="148"/>
    <cellStyle name="_ABN Amro@olympia R3 UP WO FT 30.5.06" xfId="149"/>
    <cellStyle name="_ABN Amro@olympia R3 UP WO FT 30.5.06_AHU LOW SIDE BOQ-Working" xfId="150"/>
    <cellStyle name="_ABN Amro@olympia R3 UP WO FT 30.5.06_Ducting Cost Sheet" xfId="151"/>
    <cellStyle name="_ABN Amro@olympia UPWO FT R5 30.05.06" xfId="152"/>
    <cellStyle name="_ABN Amro@olympia UPWO FT R5 30.05.06_AHU LOW SIDE BOQ-Working" xfId="153"/>
    <cellStyle name="_ABN Amro@olympia UPWO FT R5 30.05.06_Ducting Cost Sheet" xfId="154"/>
    <cellStyle name="_ABN AMRO-31.05.067.5%inst" xfId="155"/>
    <cellStyle name="_ABN AMRO-31.05.067.5%inst_AHU LOW SIDE BOQ-Working" xfId="156"/>
    <cellStyle name="_ABN AMRO-31.05.067.5%inst_Ducting Cost Sheet" xfId="157"/>
    <cellStyle name="_ABN SO 080307" xfId="158"/>
    <cellStyle name="_ABN SO 080307_AHU LOW SIDE BOQ-Working" xfId="159"/>
    <cellStyle name="_ABN SO 080307_Ducting Cost Sheet" xfId="160"/>
    <cellStyle name="_ABP ACS,AFS 02.09.06" xfId="161"/>
    <cellStyle name="_acs bb WIL 4 prices" xfId="162"/>
    <cellStyle name="_ACS BOQ" xfId="163"/>
    <cellStyle name="_ACS BOQ_AHU LOW SIDE BOQ-Working" xfId="164"/>
    <cellStyle name="_ACS BOQ_Ducting Cost Sheet" xfId="165"/>
    <cellStyle name="_acs sample M5E1" xfId="166"/>
    <cellStyle name="_Adani Hospital Mundra,ACS,CCTV - 14.4.08" xfId="167"/>
    <cellStyle name="_Adani Hospital Mundra,ACS,CCTV - 14.4.08_AHU LOW SIDE BOQ-Working" xfId="168"/>
    <cellStyle name="_Adani Hospital Mundra,ACS,CCTV - 14.4.08_Ducting Cost Sheet" xfId="169"/>
    <cellStyle name="_Aditya Birla Data Center R1-12.07.06" xfId="170"/>
    <cellStyle name="_Aditya Birla Data Center R1-12.07.06_AHU LOW SIDE BOQ-Working" xfId="171"/>
    <cellStyle name="_Aditya Birla Data Center R1-12.07.06_Ducting Cost Sheet" xfId="172"/>
    <cellStyle name="_Aircel Lighting  Mail 5.5.06 (2)" xfId="173"/>
    <cellStyle name="_Aircel Lighting  Mail 5.5.06 (2)_AHU LOW SIDE BOQ-Working" xfId="174"/>
    <cellStyle name="_Aircel Lighting  Mail 5.5.06 (2)_Ducting Cost Sheet" xfId="175"/>
    <cellStyle name="_Aircel Lighting 4.5.06" xfId="176"/>
    <cellStyle name="_Aircel Lighting 4.5.06_AHU LOW SIDE BOQ-Working" xfId="177"/>
    <cellStyle name="_Aircel Lighting 4.5.06_Ducting Cost Sheet" xfId="178"/>
    <cellStyle name="_Aircel Mail 28.4.06" xfId="179"/>
    <cellStyle name="_Aircel Mail 28.4.06_AHU LOW SIDE BOQ-Working" xfId="180"/>
    <cellStyle name="_Aircel Mail 28.4.06_Ducting Cost Sheet" xfId="181"/>
    <cellStyle name="_Airoli IT Park - 13.12.07" xfId="182"/>
    <cellStyle name="_Airtel MSC_090325" xfId="183"/>
    <cellStyle name="_Airtel MSC_090325_AHU LOW SIDE BOQ-Working" xfId="184"/>
    <cellStyle name="_Airtel MSC_090325_Ducting Cost Sheet" xfId="185"/>
    <cellStyle name="_Airtel Msc-KOL-6.1.08" xfId="186"/>
    <cellStyle name="_Airtel Msc-KOL-6.1.08_AHU LOW SIDE BOQ-Working" xfId="187"/>
    <cellStyle name="_Airtel Msc-KOL-6.1.08_Ducting Cost Sheet" xfId="188"/>
    <cellStyle name="_Airtel Whietfield, Dual pop - 13.09.06, as per engg" xfId="189"/>
    <cellStyle name="_Akola Bank Wipro 28.02.07" xfId="190"/>
    <cellStyle name="_Akola Bank Wipro 28.02.07_AHU LOW SIDE BOQ-Working" xfId="191"/>
    <cellStyle name="_Akola Bank Wipro 28.02.07_Ducting Cost Sheet" xfId="192"/>
    <cellStyle name="_Alchemist Hospital - Chandigarh 15.05.06" xfId="193"/>
    <cellStyle name="_Alchemist Hospital - Chandigarh 15.05.06_AHU LOW SIDE BOQ-Working" xfId="194"/>
    <cellStyle name="_Alchemist Hospital - Chandigarh 15.05.06_Ducting Cost Sheet" xfId="195"/>
    <cellStyle name="_AMC -BMS AAI BOQ only" xfId="196"/>
    <cellStyle name="_Amdocs - thane - FM200 - VESDA - 30.01.07" xfId="197"/>
    <cellStyle name="_Amdocs - thane - FM200 - VESDA - 30.01.07_AHU LOW SIDE BOQ-Working" xfId="198"/>
    <cellStyle name="_Amdocs - thane - FM200 - VESDA - 30.01.07_Ducting Cost Sheet" xfId="199"/>
    <cellStyle name="_Amrita Biomedical 80205 m" xfId="200"/>
    <cellStyle name="_Anand Residence 80303 pps" xfId="201"/>
    <cellStyle name="_Anand Residence 80303 pps_AHU LOW SIDE BOQ-Working" xfId="202"/>
    <cellStyle name="_Anand Residence 80303 pps_Ducting Cost Sheet" xfId="203"/>
    <cellStyle name="_Antelec BMS 05.09.07" xfId="204"/>
    <cellStyle name="_Antelec BMS 05.09.07_AHU LOW SIDE BOQ-Working" xfId="205"/>
    <cellStyle name="_Antelec BMS 05.09.07_Ducting Cost Sheet" xfId="206"/>
    <cellStyle name="_AP Mahesh bank CFAS,CCTV,WLD,ROR 03.11.06" xfId="207"/>
    <cellStyle name="_AP Mahesh bank CFAS,CCTV,WLD,ROR 03.11.06_AHU LOW SIDE BOQ-Working" xfId="208"/>
    <cellStyle name="_AP Mahesh bank CFAS,CCTV,WLD,ROR 03.11.06_Ducting Cost Sheet" xfId="209"/>
    <cellStyle name="_APEEJAY corporate technologies" xfId="210"/>
    <cellStyle name="_Apna Punjab homes FAS 27.09.06" xfId="211"/>
    <cellStyle name="_Apna Punjab homes FAS 27.09.06_AHU LOW SIDE BOQ-Working" xfId="212"/>
    <cellStyle name="_Apna Punjab homes FAS 27.09.06_Ducting Cost Sheet" xfId="213"/>
    <cellStyle name="_Ascendas - AFAS, ACS &amp; EPABX - 14.11.06R5EST &amp; EXwork" xfId="214"/>
    <cellStyle name="_Ascendas - PH II - BMS - 26.03.08" xfId="215"/>
    <cellStyle name="_Ascendas - PH II - BMS - 26.03.08_AHU LOW SIDE BOQ-Working" xfId="216"/>
    <cellStyle name="_Ascendas - PH II - BMS - 26.03.08_Ducting Cost Sheet" xfId="217"/>
    <cellStyle name="_Ascendas - PH3 - 07.11.07(ACS) - Spiltup" xfId="218"/>
    <cellStyle name="_Ascendas 14.9.06 R1" xfId="219"/>
    <cellStyle name="_Ascendas 14.9.06 R1_AHU LOW SIDE BOQ-Working" xfId="220"/>
    <cellStyle name="_Ascendas 14.9.06 R1_Ducting Cost Sheet" xfId="221"/>
    <cellStyle name="_ASCENDAS -18.08.06" xfId="222"/>
    <cellStyle name="_ASCENDAS -18.08.06_AHU LOW SIDE BOQ-Working" xfId="223"/>
    <cellStyle name="_ASCENDAS -18.08.06_Ducting Cost Sheet" xfId="224"/>
    <cellStyle name="_Ascendas 21.9.06 R2" xfId="225"/>
    <cellStyle name="_Ascendas 21.9.06 R2_AHU LOW SIDE BOQ-Working" xfId="226"/>
    <cellStyle name="_Ascendas 21.9.06 R2_Ducting Cost Sheet" xfId="227"/>
    <cellStyle name="_Ascendas Mahindra IT Park old-26.03.08 not send" xfId="228"/>
    <cellStyle name="_Ascendas Mahindra IT Park old-26.03.08 not send_AHU LOW SIDE BOQ-Working" xfId="229"/>
    <cellStyle name="_Ascendas Mahindra IT Park old-26.03.08 not send_Ducting Cost Sheet" xfId="230"/>
    <cellStyle name="_Ascendas Mahindra IT Park-18.04.08" xfId="231"/>
    <cellStyle name="_Ascendas Mahindra IT Park-18.04.08_AHU LOW SIDE BOQ-Working" xfId="232"/>
    <cellStyle name="_Ascendas Mahindra IT Park-18.04.08_Ducting Cost Sheet" xfId="233"/>
    <cellStyle name="_Ascendas Mahindra IT Park-21.04.08" xfId="234"/>
    <cellStyle name="_Ascendas Mahindra IT Park-21.04.08_AHU LOW SIDE BOQ-Working" xfId="235"/>
    <cellStyle name="_Ascendas Mahindra IT Park-21.04.08_Ducting Cost Sheet" xfId="236"/>
    <cellStyle name="_Ascendas Mahindra IT Park-26.03.08" xfId="237"/>
    <cellStyle name="_Ascendas Mahindra IT Park-26.03.08_AHU LOW SIDE BOQ-Working" xfId="238"/>
    <cellStyle name="_Ascendas Mahindra IT Park-26.03.08_Ducting Cost Sheet" xfId="239"/>
    <cellStyle name="_Ascendes_030209" xfId="240"/>
    <cellStyle name="_aurdra Engg - Afas &amp; Pa - 24.05.06" xfId="241"/>
    <cellStyle name="_aurdra Engg - Afas &amp; Pa - 24.05.06_AHU LOW SIDE BOQ-Working" xfId="242"/>
    <cellStyle name="_aurdra Engg - Afas &amp; Pa - 24.05.06_Ducting Cost Sheet" xfId="243"/>
    <cellStyle name="_Aviva fin revised 3591 20th DEc 2006" xfId="244"/>
    <cellStyle name="_B.M.MALL - AFAS &amp; BMS - 29.08.06" xfId="245"/>
    <cellStyle name="_B.O.M-FIRE&amp;SECURITY-SITE-A&amp;B" xfId="246"/>
    <cellStyle name="_Baharampur 08.08.06" xfId="247"/>
    <cellStyle name="_Baharampur 08.08.06_AHU LOW SIDE BOQ-Working" xfId="248"/>
    <cellStyle name="_Baharampur 08.08.06_Ducting Cost Sheet" xfId="249"/>
    <cellStyle name="_Bajaj HindustanS47002005TS3200" xfId="250"/>
    <cellStyle name="_Bajaj HindustanS47002005TS3200_AHU LOW SIDE BOQ-Working" xfId="251"/>
    <cellStyle name="_Bajaj HindustanS47002005TS3200_Ducting Cost Sheet" xfId="252"/>
    <cellStyle name="_Bajaj Renewal Cost Case pricer reviewed-changes in asset baseline-30thaug06_v1.3" xfId="253"/>
    <cellStyle name="_Bajajhindustan_6002272_Aug06" xfId="254"/>
    <cellStyle name="_Battery Calculation" xfId="255"/>
    <cellStyle name="_BCAS Office &amp; Training Centre at Safdarjung Airport Delhi 11.07.08" xfId="256"/>
    <cellStyle name="_BCAS Office &amp; Training Centre at Safdarjung Airport Delhi 11.07.08_AHU LOW SIDE BOQ-Working" xfId="257"/>
    <cellStyle name="_BCAS Office &amp; Training Centre at Safdarjung Airport Delhi 11.07.08_Ducting Cost Sheet" xfId="258"/>
    <cellStyle name="_BCG for Mohan Kuruvilla 70217 sgs" xfId="259"/>
    <cellStyle name="_BCG for Mohan Kuruvilla 70217 sgs_AHU LOW SIDE BOQ-Working" xfId="260"/>
    <cellStyle name="_BCG for Mohan Kuruvilla 70217 sgs_Ducting Cost Sheet" xfId="261"/>
    <cellStyle name="_Bharati Airtel -4.12.07 R1 PCS" xfId="262"/>
    <cellStyle name="_Bhavanagar University Library - FAS - 29.06.06" xfId="263"/>
    <cellStyle name="_Bhavanagar University Library - FAS - 29.06.06_AHU LOW SIDE BOQ-Working" xfId="264"/>
    <cellStyle name="_Bhavanagar University Library - FAS - 29.06.06_Ducting Cost Sheet" xfId="265"/>
    <cellStyle name="_BHEL, Ballia-INR-12.08.08" xfId="266"/>
    <cellStyle name="_BHEL, Bhiwadi -INR-12.08.08" xfId="267"/>
    <cellStyle name="_bHIMA gENERAL" xfId="268"/>
    <cellStyle name="_bHIMA gENERAL_AHU LOW SIDE BOQ-Working" xfId="269"/>
    <cellStyle name="_bHIMA gENERAL_Ducting Cost Sheet" xfId="270"/>
    <cellStyle name="_Birla Soft  ACS 09.08.06" xfId="271"/>
    <cellStyle name="_Birla Soft  ACS 09.08.06_AHU LOW SIDE BOQ-Working" xfId="272"/>
    <cellStyle name="_Birla Soft  ACS 09.08.06_Ducting Cost Sheet" xfId="273"/>
    <cellStyle name="_BMS Enquiry Revenue tower" xfId="274"/>
    <cellStyle name="_BMS Format" xfId="275"/>
    <cellStyle name="_BMS Format - INR" xfId="276"/>
    <cellStyle name="_BMS Format - INR_AHU LOW SIDE BOQ-Working" xfId="277"/>
    <cellStyle name="_BMS Format - INR_Ducting Cost Sheet" xfId="278"/>
    <cellStyle name="_BMS Format_AHU LOW SIDE BOQ-Working" xfId="279"/>
    <cellStyle name="_BMS Format_Ducting Cost Sheet" xfId="280"/>
    <cellStyle name="_Bms General INR" xfId="281"/>
    <cellStyle name="_Bms General INR_AHU LOW SIDE BOQ-Working" xfId="282"/>
    <cellStyle name="_Bms General INR_Ducting Cost Sheet" xfId="283"/>
    <cellStyle name="_BOB - Mumbai 17.06.05" xfId="284"/>
    <cellStyle name="_BOB - Mumbai 17.06.05_AHU LOW SIDE BOQ-Working" xfId="285"/>
    <cellStyle name="_BOB - Mumbai 17.06.05_Ducting Cost Sheet" xfId="286"/>
    <cellStyle name="_BOB DRC 2.3.06" xfId="287"/>
    <cellStyle name="_BOB DRC 2.3.06_AHU LOW SIDE BOQ-Working" xfId="288"/>
    <cellStyle name="_BOB DRC 2.3.06_Ducting Cost Sheet" xfId="289"/>
    <cellStyle name="_BOB -DRC-HYD 26.12.2005 Email" xfId="290"/>
    <cellStyle name="_BOB -DRC-HYD 26.12.2005 Email_AHU LOW SIDE BOQ-Working" xfId="291"/>
    <cellStyle name="_BOB -DRC-HYD 26.12.2005 Email_Ducting Cost Sheet" xfId="292"/>
    <cellStyle name="_BOM for amp prices" xfId="293"/>
    <cellStyle name="_BOM for amp prices_AHU LOW SIDE BOQ-Working" xfId="294"/>
    <cellStyle name="_BOM for amp prices_Ducting Cost Sheet" xfId="295"/>
    <cellStyle name="_Book2" xfId="296"/>
    <cellStyle name="_boom barrier 60717 nice" xfId="297"/>
    <cellStyle name="_BOQ-BMS" xfId="298"/>
    <cellStyle name="_BPCL - Mumbai HP  25.07.05 Email" xfId="299"/>
    <cellStyle name="_BPCL DC- 10.08.05mail" xfId="300"/>
    <cellStyle name="_BPCL DC- 10.08.05mail_AHU LOW SIDE BOQ-Working" xfId="301"/>
    <cellStyle name="_BPCL DC- 10.08.05mail_Ducting Cost Sheet" xfId="302"/>
    <cellStyle name="_BPCL Golf Green 60927 amc bid" xfId="303"/>
    <cellStyle name="_BPCL Golf Green 60927 amc bid_AHU LOW SIDE BOQ-Working" xfId="304"/>
    <cellStyle name="_BPCL Golf Green 60927 amc bid_Ducting Cost Sheet" xfId="305"/>
    <cellStyle name="_Brakes India COST CASE for HA 11_v2.5" xfId="306"/>
    <cellStyle name="_Brakes India COST CASE for HA 11_v2.5_AHU LOW SIDE BOQ-Working" xfId="307"/>
    <cellStyle name="_Brakes India COST CASE for HA 11_v2.5_Ducting Cost Sheet" xfId="308"/>
    <cellStyle name="_BSCPL 70726 cctv" xfId="309"/>
    <cellStyle name="_BSCPL 70726 cctv_AHU LOW SIDE BOQ-Working" xfId="310"/>
    <cellStyle name="_BSCPL 70726 cctv_Ducting Cost Sheet" xfId="311"/>
    <cellStyle name="_BSCPL 70726 PPS" xfId="312"/>
    <cellStyle name="_BSNL ( NAF S125 Option) - 18.10.06" xfId="313"/>
    <cellStyle name="_BSNL ( NAF S125 Option) - 18.10.06_AHU LOW SIDE BOQ-Working" xfId="314"/>
    <cellStyle name="_BSNL ( NAF S125 Option) - 18.10.06_Ducting Cost Sheet" xfId="315"/>
    <cellStyle name="_BSNL Datacentre - 28.09.06" xfId="316"/>
    <cellStyle name="_BSNL Datacentre - 28.09.06_AHU LOW SIDE BOQ-Working" xfId="317"/>
    <cellStyle name="_BSNL Datacentre - 28.09.06_Ducting Cost Sheet" xfId="318"/>
    <cellStyle name="_BSNL MP Utstarcom Cost Case 190307" xfId="319"/>
    <cellStyle name="_BSNL MP Utstarcom Cost Case 190307_AHU LOW SIDE BOQ-Working" xfId="320"/>
    <cellStyle name="_BSNL MP Utstarcom Cost Case 190307_Ducting Cost Sheet" xfId="321"/>
    <cellStyle name="_BSNL Storage 06th Nov 06" xfId="322"/>
    <cellStyle name="_BSNL Storage 06th Nov 06_AHU LOW SIDE BOQ-Working" xfId="323"/>
    <cellStyle name="_BSNL Storage 06th Nov 06_Ducting Cost Sheet" xfId="324"/>
    <cellStyle name="_BSNL-IBM-18.09.06" xfId="325"/>
    <cellStyle name="_Call Center_Quezon city_Manila_201006" xfId="326"/>
    <cellStyle name="_Call Center_Quezon city_Manila_201006_e-email" xfId="327"/>
    <cellStyle name="_Capgemini cost case ver 2.0" xfId="328"/>
    <cellStyle name="_Capgemini cost case ver 2.0_AHU LOW SIDE BOQ-Working" xfId="329"/>
    <cellStyle name="_Capgemini cost case ver 2.0_Ducting Cost Sheet" xfId="330"/>
    <cellStyle name="_Capita Ph-II-19.01.07-BMS" xfId="331"/>
    <cellStyle name="_Capita Ph-II-19.01.07-BMS_AHU LOW SIDE BOQ-Working" xfId="332"/>
    <cellStyle name="_Capita Ph-II-19.01.07-BMS_Ducting Cost Sheet" xfId="333"/>
    <cellStyle name="_Catholic Syrian Bank - data cenre - s125 - 20.12.2006" xfId="334"/>
    <cellStyle name="_CBDT-Rebid MA 091006 ver1" xfId="335"/>
    <cellStyle name="_CBDT-Rebid MA 091006 ver1_AHU LOW SIDE BOQ-Working" xfId="336"/>
    <cellStyle name="_CBDT-Rebid MA 091006 ver1_Ducting Cost Sheet" xfId="337"/>
    <cellStyle name="_CCTV BOQ" xfId="338"/>
    <cellStyle name="_CCTV BOQ_AHU LOW SIDE BOQ-Working" xfId="339"/>
    <cellStyle name="_CCTV BOQ_Ducting Cost Sheet" xfId="340"/>
    <cellStyle name="_cctv sample 60606" xfId="341"/>
    <cellStyle name="_Citigroup BMS 12.09.06" xfId="342"/>
    <cellStyle name="_Citigroup BMS 12.09.06_AHU LOW SIDE BOQ-Working" xfId="343"/>
    <cellStyle name="_Citigroup BMS 12.09.06_Ducting Cost Sheet" xfId="344"/>
    <cellStyle name="_Citigroup-PEST-12.09.06" xfId="345"/>
    <cellStyle name="_CITOS - 11.12.07" xfId="346"/>
    <cellStyle name="_CITOS - 11.12.07_AHU LOW SIDE BOQ-Working" xfId="347"/>
    <cellStyle name="_CITOS - 11.12.07_Ducting Cost Sheet" xfId="348"/>
    <cellStyle name="_Cochin Port Trust 70830" xfId="349"/>
    <cellStyle name="_Cochin Port Trust 70830_AHU LOW SIDE BOQ-Working" xfId="350"/>
    <cellStyle name="_Cochin Port Trust 70830_Ducting Cost Sheet" xfId="351"/>
    <cellStyle name="_Colombia Asia_30.12.06" xfId="352"/>
    <cellStyle name="_Columbia - patiyala - FHS - 03.02.07" xfId="353"/>
    <cellStyle name="_Complex-wazirpur-09.05.07 " xfId="354"/>
    <cellStyle name="_COMVERSE 13 Apr 07" xfId="355"/>
    <cellStyle name="_COMVERSE 13 Apr 07_AHU LOW SIDE BOQ-Working" xfId="356"/>
    <cellStyle name="_COMVERSE 13 Apr 07_Ducting Cost Sheet" xfId="357"/>
    <cellStyle name="_Cost Case CSB_26Mar07.ver1.2" xfId="358"/>
    <cellStyle name="_Costcase for Alstom - consolidated_v1.1" xfId="359"/>
    <cellStyle name="_costcase_24Aug_final_V1.5" xfId="360"/>
    <cellStyle name="_Covansys -REV boq-06.12.06" xfId="361"/>
    <cellStyle name="_Covansys -REV boq-06.12.06_AHU LOW SIDE BOQ-Working" xfId="362"/>
    <cellStyle name="_Covansys -REV boq-06.12.06_Ducting Cost Sheet" xfId="363"/>
    <cellStyle name="_CRN-BSNL BMS 07.11.06" xfId="364"/>
    <cellStyle name="_CRN-IBS software - 23 04 07" xfId="365"/>
    <cellStyle name="_CRN-IBS software - 23 04 07_AHU LOW SIDE BOQ-Working" xfId="366"/>
    <cellStyle name="_CRN-IBS software - 23 04 07_Ducting Cost Sheet" xfId="367"/>
    <cellStyle name="_Crown - FPS - 19.06.07 - R1" xfId="368"/>
    <cellStyle name="_Crown - FPS - 19.06.07 - R1_AHU LOW SIDE BOQ-Working" xfId="369"/>
    <cellStyle name="_Crown - FPS - 19.06.07 - R1_Ducting Cost Sheet" xfId="370"/>
    <cellStyle name="_CSC As per Drawing 21.07.06" xfId="371"/>
    <cellStyle name="_CSC Guard Patrol 21.07.06 All For reference" xfId="372"/>
    <cellStyle name="_CSC Guard Patrol 21.07.06 All For reference_AHU LOW SIDE BOQ-Working" xfId="373"/>
    <cellStyle name="_CSC Guard Patrol 21.07.06 All For reference_Ducting Cost Sheet" xfId="374"/>
    <cellStyle name="_CSC hyd Rev Fm 200 &amp; argogen  -30.05.06 R3 L1" xfId="375"/>
    <cellStyle name="_CSC hyd Rev Fm 200 &amp; argogen  -30.05.06 R3 L1_AHU LOW SIDE BOQ-Working" xfId="376"/>
    <cellStyle name="_CSC hyd Rev Fm 200 &amp; argogen  -30.05.06 R3 L1_Ducting Cost Sheet" xfId="377"/>
    <cellStyle name="_CTS - CDS - 20.09.06" xfId="378"/>
    <cellStyle name="_CTS - CDS - 20.09.06_AHU LOW SIDE BOQ-Working" xfId="379"/>
    <cellStyle name="_CTS - CDS - 20.09.06_Ducting Cost Sheet" xfId="380"/>
    <cellStyle name="_CTS DLF - QUADRA - 11.06.07" xfId="381"/>
    <cellStyle name="_CTS DLF - QUADRA - 11.06.07_AHU LOW SIDE BOQ-Working" xfId="382"/>
    <cellStyle name="_CTS DLF - QUADRA - 11.06.07_Ducting Cost Sheet" xfId="383"/>
    <cellStyle name="_CTS, Cochin - 25.10.2006" xfId="384"/>
    <cellStyle name="_Dahisar Mall - 17.06.08" xfId="385"/>
    <cellStyle name="_Dalmia - Kadappa-16-07-08" xfId="386"/>
    <cellStyle name="_Dalmia - Kadappa-16-07-08_AHU LOW SIDE BOQ-Working" xfId="387"/>
    <cellStyle name="_Dalmia - Kadappa-16-07-08_Ducting Cost Sheet" xfId="388"/>
    <cellStyle name="_data point summary PDC_28-05-08" xfId="389"/>
    <cellStyle name="_data point summary PDC_28-05-08_AHU LOW SIDE BOQ-Working" xfId="390"/>
    <cellStyle name="_data point summary PDC_28-05-08_Ducting Cost Sheet" xfId="391"/>
    <cellStyle name="_design" xfId="392"/>
    <cellStyle name="_design_AHU LOW SIDE BOQ-Working" xfId="393"/>
    <cellStyle name="_design_Ducting Cost Sheet" xfId="394"/>
    <cellStyle name="_Divyashree 70215" xfId="395"/>
    <cellStyle name="_Divyashree 70215_AHU LOW SIDE BOQ-Working" xfId="396"/>
    <cellStyle name="_Divyashree 70215_Ducting Cost Sheet" xfId="397"/>
    <cellStyle name="_DLF xSeries BoM v 1.0" xfId="398"/>
    <cellStyle name="_E &amp; Y Sprk Mod - 05.10.06" xfId="399"/>
    <cellStyle name="_E &amp; Y UB City As per Engg -04.12.06" xfId="400"/>
    <cellStyle name="_E &amp; Y UB City As per Engg -04.12.06_AHU LOW SIDE BOQ-Working" xfId="401"/>
    <cellStyle name="_E &amp; Y UB City As per Engg -04.12.06_Ducting Cost Sheet" xfId="402"/>
    <cellStyle name="_Edifice-sutherland" xfId="403"/>
    <cellStyle name="_EDS Malad Due Del 60902" xfId="404"/>
    <cellStyle name="_EDS Malad Due Del 60902_AHU LOW SIDE BOQ-Working" xfId="405"/>
    <cellStyle name="_EDS Malad Due Del 60902_Ducting Cost Sheet" xfId="406"/>
    <cellStyle name="_elpas" xfId="407"/>
    <cellStyle name="_Empee Hilton  Hotels,Chn - 10.9.08 IP" xfId="408"/>
    <cellStyle name="_Empee Hilton  Hotels,Chn - 10.9.08 IP_AHU LOW SIDE BOQ-Working" xfId="409"/>
    <cellStyle name="_Empee Hilton  Hotels,Chn - 10.9.08 IP_Ducting Cost Sheet" xfId="410"/>
    <cellStyle name="_Enercon  ACS, CCTV 28.09.06R1" xfId="411"/>
    <cellStyle name="_Eskayem_Runwal Town - make list" xfId="412"/>
    <cellStyle name="_Eskayem_Runwal Town - make list_AHU LOW SIDE BOQ-Working" xfId="413"/>
    <cellStyle name="_Eskayem_Runwal Town - make list_Ducting Cost Sheet" xfId="414"/>
    <cellStyle name="_Eskayem_Runwal Town -fps-19.03.07" xfId="415"/>
    <cellStyle name="_Eskayem_Runwal Town -fps-19.03.07_AHU LOW SIDE BOQ-Working" xfId="416"/>
    <cellStyle name="_Eskayem_Runwal Town -fps-19.03.07_Ducting Cost Sheet" xfId="417"/>
    <cellStyle name="_ET_STYLE_NoName_00_" xfId="418"/>
    <cellStyle name="_ETA Techno Park -  Block 4 - 04.10.06mail" xfId="419"/>
    <cellStyle name="_euronet 60401" xfId="420"/>
    <cellStyle name="_euronet 60401_AHU LOW SIDE BOQ-Working" xfId="421"/>
    <cellStyle name="_euronet 60401_Ducting Cost Sheet" xfId="422"/>
    <cellStyle name="_EuroNet Price" xfId="423"/>
    <cellStyle name="_EuroNet Price_AHU LOW SIDE BOQ-Working" xfId="424"/>
    <cellStyle name="_EuroNet Price_Ducting Cost Sheet" xfId="425"/>
    <cellStyle name="_EuroNet_List Price Template (1)" xfId="426"/>
    <cellStyle name="_EuroNet_List Price Template (1)_AHU LOW SIDE BOQ-Working" xfId="427"/>
    <cellStyle name="_EuroNet_List Price Template (1)_Ducting Cost Sheet" xfId="428"/>
    <cellStyle name="_fas sample 61221" xfId="429"/>
    <cellStyle name="_fas sample 61221_AHU LOW SIDE BOQ-Working" xfId="430"/>
    <cellStyle name="_fas sample 61221_Ducting Cost Sheet" xfId="431"/>
    <cellStyle name="_FAS TNQ MEC 60710" xfId="432"/>
    <cellStyle name="_FDI Care  - Estimate  - Safety Security- 12 11 08 -Ver C" xfId="433"/>
    <cellStyle name="_Fid-TD-BOQ-INERGEN-Addendum" xfId="434"/>
    <cellStyle name="_Fid-TD-BOQ-LVSecurity-Basement" xfId="435"/>
    <cellStyle name="_Final Offer_ CRISIL" xfId="436"/>
    <cellStyle name="_Fire and security costing for Share Khan at Parel" xfId="437"/>
    <cellStyle name="_Fire and security costing for Share Khan at Parel_AHU LOW SIDE BOQ-Working" xfId="438"/>
    <cellStyle name="_Fire and security costing for Share Khan at Parel_Ducting Cost Sheet" xfId="439"/>
    <cellStyle name="_FM 200 Requirement (1)" xfId="440"/>
    <cellStyle name="_FM-200 BUGETORY QOUTE" xfId="441"/>
    <cellStyle name="_FM-200 BUGETORY QOUTE_AHU LOW SIDE BOQ-Working" xfId="442"/>
    <cellStyle name="_FM-200 BUGETORY QOUTE_Ducting Cost Sheet" xfId="443"/>
    <cellStyle name="_Garden Reach_Kolkata-22.08.08" xfId="444"/>
    <cellStyle name="_Gateway - Pune(BMS)- 17.12.07" xfId="445"/>
    <cellStyle name="_Gateway - Pune(BMS)- 17.12.07_AHU LOW SIDE BOQ-Working" xfId="446"/>
    <cellStyle name="_Gateway - Pune(BMS)- 17.12.07_Ducting Cost Sheet" xfId="447"/>
    <cellStyle name="_Gateway - Pune(BMS)- 23.06.08PCS" xfId="448"/>
    <cellStyle name="_Gateway - Pune(BMS)- 23.06.08PCS_AHU LOW SIDE BOQ-Working" xfId="449"/>
    <cellStyle name="_Gateway - Pune(BMS)- 23.06.08PCS_Ducting Cost Sheet" xfId="450"/>
    <cellStyle name="_Gateway Spectral-Tech" xfId="451"/>
    <cellStyle name="_Gateway Spectral-Tech_AHU LOW SIDE BOQ-Working" xfId="452"/>
    <cellStyle name="_Gateway Spectral-Tech_Ducting Cost Sheet" xfId="453"/>
    <cellStyle name="_Gayatri Park-Hyd-24-12-08" xfId="454"/>
    <cellStyle name="_Gayatri Park-Hyd-24-12-08_AHU LOW SIDE BOQ-Working" xfId="455"/>
    <cellStyle name="_Gayatri Park-Hyd-24-12-08_Ducting Cost Sheet" xfId="456"/>
    <cellStyle name="_GE Concore 03.01.2006" xfId="457"/>
    <cellStyle name="_GE Concore 03.01.2006_AHU LOW SIDE BOQ-Working" xfId="458"/>
    <cellStyle name="_GE Concore 03.01.2006_Ducting Cost Sheet" xfId="459"/>
    <cellStyle name="_General BMS" xfId="460"/>
    <cellStyle name="_General BMS $" xfId="461"/>
    <cellStyle name="_General BMS $_AHU LOW SIDE BOQ-Working" xfId="462"/>
    <cellStyle name="_General BMS $_Ducting Cost Sheet" xfId="463"/>
    <cellStyle name="_General BMS 07" xfId="464"/>
    <cellStyle name="_General BMS 07_AHU LOW SIDE BOQ-Working" xfId="465"/>
    <cellStyle name="_General BMS 07_Ducting Cost Sheet" xfId="466"/>
    <cellStyle name="_General BMS_AHU LOW SIDE BOQ-Working" xfId="467"/>
    <cellStyle name="_General BMS_Ducting Cost Sheet" xfId="468"/>
    <cellStyle name="_General Rs with sbt sft" xfId="469"/>
    <cellStyle name="_General WLD" xfId="470"/>
    <cellStyle name="_General WLD_AHU LOW SIDE BOQ-Working" xfId="471"/>
    <cellStyle name="_General WLD_Ducting Cost Sheet" xfId="472"/>
    <cellStyle name="_Genpact Sector - 30.09.06" xfId="473"/>
    <cellStyle name="_Genysis AFAS 19.08.06" xfId="474"/>
    <cellStyle name="_Global (Harayana) 16.11.05" xfId="475"/>
    <cellStyle name="_Global Hospital  - 16.10.07" xfId="476"/>
    <cellStyle name="_Global Hospital  - 16.10.07_AHU LOW SIDE BOQ-Working" xfId="477"/>
    <cellStyle name="_Global Hospital  - 16.10.07_Ducting Cost Sheet" xfId="478"/>
    <cellStyle name="_GNFC - Vesda - 25.01.07" xfId="479"/>
    <cellStyle name="_GNFC , Mini datacenter - 17.01.08,e-mail" xfId="480"/>
    <cellStyle name="_GNFC , Mini datacenter - 17.01.08,e-mail_AHU LOW SIDE BOQ-Working" xfId="481"/>
    <cellStyle name="_GNFC , Mini datacenter - 17.01.08,e-mail_Ducting Cost Sheet" xfId="482"/>
    <cellStyle name="_GNFC-RFP-BMS-17.01.08-mail" xfId="483"/>
    <cellStyle name="_Grasim Industries-R0-AFAS-19.01.08" xfId="484"/>
    <cellStyle name="_Grasim Industries-R0-AFAS-19.01.08_AHU LOW SIDE BOQ-Working" xfId="485"/>
    <cellStyle name="_Grasim Industries-R0-AFAS-19.01.08_Ducting Cost Sheet" xfId="486"/>
    <cellStyle name="_Havells India Ltd_V602569" xfId="487"/>
    <cellStyle name="_Havells India Ltd_V602569_AHU LOW SIDE BOQ-Working" xfId="488"/>
    <cellStyle name="_Havells India Ltd_V602569_Ducting Cost Sheet" xfId="489"/>
    <cellStyle name="_Hilton Hotel - 14.03.08" xfId="490"/>
    <cellStyle name="_Hiranandani Builders (Kensington) - 06.06.07R2" xfId="491"/>
    <cellStyle name="_IBM Data Center - 15.07.06" xfId="492"/>
    <cellStyle name="_IBM Data Centre - 27.09.06,e-mail" xfId="493"/>
    <cellStyle name="_IBM Data Centre - 27.09.06,e-mail_AHU LOW SIDE BOQ-Working" xfId="494"/>
    <cellStyle name="_IBM Data Centre - 27.09.06,e-mail_Ducting Cost Sheet" xfId="495"/>
    <cellStyle name="_IBM K Block - Manyatta" xfId="496"/>
    <cellStyle name="_IBM K Block - Manyatta_AHU LOW SIDE BOQ-Working" xfId="497"/>
    <cellStyle name="_IBM K Block - Manyatta_Ducting Cost Sheet" xfId="498"/>
    <cellStyle name="_IBM Manyata 1.4.06" xfId="499"/>
    <cellStyle name="_IBM-datacentre-28.09.06" xfId="500"/>
    <cellStyle name="_IBM-RFP-2008-RD-170,Pune-14.10.08" xfId="501"/>
    <cellStyle name="_IBMS BOQ" xfId="502"/>
    <cellStyle name="_IBMS BOQ_AHU LOW SIDE BOQ-Working" xfId="503"/>
    <cellStyle name="_IBMS BOQ_Ducting Cost Sheet" xfId="504"/>
    <cellStyle name="_IDC chennai - 30.03.06" xfId="505"/>
    <cellStyle name="_ILMS Cost Case v1.1" xfId="506"/>
    <cellStyle name="_ILMS cost case-MA" xfId="507"/>
    <cellStyle name="_ILMS_Consolidated2806" xfId="508"/>
    <cellStyle name="_ILMS_Consolidated2806_AHU LOW SIDE BOQ-Working" xfId="509"/>
    <cellStyle name="_ILMS_Consolidated2806_Ducting Cost Sheet" xfId="510"/>
    <cellStyle name="_Incubation Center for Muthoot,Kochi-28.04.06" xfId="511"/>
    <cellStyle name="_Incubation Center for Muthoot,Kochi-28.04.06_AHU LOW SIDE BOQ-Working" xfId="512"/>
    <cellStyle name="_Incubation Center for Muthoot,Kochi-28.04.06_Ducting Cost Sheet" xfId="513"/>
    <cellStyle name="_Integra T 28.12.05 " xfId="514"/>
    <cellStyle name="_Intelenet - 4th Floor RRP 05.01.07" xfId="515"/>
    <cellStyle name="_Intelenet - 4th Floor RRP 05.01.07_AHU LOW SIDE BOQ-Working" xfId="516"/>
    <cellStyle name="_Intelenet - 4th Floor RRP 05.01.07_Ducting Cost Sheet" xfId="517"/>
    <cellStyle name="_Intelenet-Spk - 01.08.06.R2(Increase 10%)" xfId="518"/>
    <cellStyle name="_Intellivate-16.09.06" xfId="519"/>
    <cellStyle name="_Interiors" xfId="520"/>
    <cellStyle name="_IO List" xfId="521"/>
    <cellStyle name="_IO List &amp; Contoller" xfId="522"/>
    <cellStyle name="_IO List &amp; Contoller_AHU LOW SIDE BOQ-Working" xfId="523"/>
    <cellStyle name="_IO List &amp; Contoller_Ducting Cost Sheet" xfId="524"/>
    <cellStyle name="_IO- List price" xfId="525"/>
    <cellStyle name="_IO- List price_AHU LOW SIDE BOQ-Working" xfId="526"/>
    <cellStyle name="_IO- List price_Ducting Cost Sheet" xfId="527"/>
    <cellStyle name="_IO List_AHU LOW SIDE BOQ-Working" xfId="528"/>
    <cellStyle name="_IO List_Ducting Cost Sheet" xfId="529"/>
    <cellStyle name="_IO Summary" xfId="530"/>
    <cellStyle name="_ISRO-Bhopal- 30.05.06" xfId="531"/>
    <cellStyle name="_ISRO-Bhopal- 30.05.06_AHU LOW SIDE BOQ-Working" xfId="532"/>
    <cellStyle name="_ISRO-Bhopal- 30.05.06_Ducting Cost Sheet" xfId="533"/>
    <cellStyle name="_ITC Windsor Manor - 23.05.07" xfId="534"/>
    <cellStyle name="_IVY Comptech FAS,PAS,ACS,CCTV,RRS 11.07.06" xfId="535"/>
    <cellStyle name="_IVY Comptech FAS,PAS,ACS,CCTV,RRS 11.07.06_AHU LOW SIDE BOQ-Working" xfId="536"/>
    <cellStyle name="_IVY Comptech FAS,PAS,ACS,CCTV,RRS 11.07.06_Ducting Cost Sheet" xfId="537"/>
    <cellStyle name="_JEWELEX INDIA PVT LTD-29.07.08" xfId="538"/>
    <cellStyle name="_Karan Construction-10.08.06-rev" xfId="539"/>
    <cellStyle name="_Karan Construction-10.08.06-rev_AHU LOW SIDE BOQ-Working" xfId="540"/>
    <cellStyle name="_Karan Construction-10.08.06-rev_Ducting Cost Sheet" xfId="541"/>
    <cellStyle name="_KG 360 - Qpro 6.6.06 r1" xfId="542"/>
    <cellStyle name="_KLJ house - prithvi sound_18 05 07" xfId="543"/>
    <cellStyle name="_KLJ house - prithvi sound_18 05 07_AHU LOW SIDE BOQ-Working" xfId="544"/>
    <cellStyle name="_KLJ house - prithvi sound_18 05 07_Ducting Cost Sheet" xfId="545"/>
    <cellStyle name="_KLJ house -prithvi sound_31 05 07- R5 - opt1" xfId="546"/>
    <cellStyle name="_KLJ house -prithvi sound_31 05 07- R5 - opt1_AHU LOW SIDE BOQ-Working" xfId="547"/>
    <cellStyle name="_KLJ house -prithvi sound_31 05 07- R5 - opt1_Ducting Cost Sheet" xfId="548"/>
    <cellStyle name="_KMC 23 Oct 06" xfId="549"/>
    <cellStyle name="_KMC 23 Oct 06_AHU LOW SIDE BOQ-Working" xfId="550"/>
    <cellStyle name="_KMC 23 Oct 06_Ducting Cost Sheet" xfId="551"/>
    <cellStyle name="_KRCD ACS 25.09.06 option-2" xfId="552"/>
    <cellStyle name="_Kris 60331 m" xfId="553"/>
    <cellStyle name="_Lakshmi Textiles - 17.01.08" xfId="554"/>
    <cellStyle name="_Lakshmi Textiles - 17.01.08_AHU LOW SIDE BOQ-Working" xfId="555"/>
    <cellStyle name="_Lakshmi Textiles - 17.01.08_Ducting Cost Sheet" xfId="556"/>
    <cellStyle name="_LAURUS LABS LIMITED" xfId="557"/>
    <cellStyle name="_Logitechpark-12.09.05.xls-MAIL" xfId="558"/>
    <cellStyle name="_Lonavla Biyani 80205 pps crown" xfId="559"/>
    <cellStyle name="_Lonavla Biyani 80205 pps crown_AHU LOW SIDE BOQ-Working" xfId="560"/>
    <cellStyle name="_Lonavla Biyani 80205 pps crown_Ducting Cost Sheet" xfId="561"/>
    <cellStyle name="_Lucas 60919 VDP wct" xfId="562"/>
    <cellStyle name="_Lulu Hotel &amp; shop (BMS) - 12.12.07" xfId="563"/>
    <cellStyle name="_Lulu mall - 30.11.07" xfId="564"/>
    <cellStyle name="_Lulu mall - 30.11.07_AHU LOW SIDE BOQ-Working" xfId="565"/>
    <cellStyle name="_Lulu mall - 30.11.07_Ducting Cost Sheet" xfId="566"/>
    <cellStyle name="_M5E1" xfId="567"/>
    <cellStyle name="_Mahalingam Associates M 080313" xfId="568"/>
    <cellStyle name="_MAS Active-03.10.06" xfId="569"/>
    <cellStyle name="_Mastek Mahape -09.05.06" xfId="570"/>
    <cellStyle name="_Menzies Aviation for CCCL 61229" xfId="571"/>
    <cellStyle name="_MMR Vaccine Facility - 26.11.07" xfId="572"/>
    <cellStyle name="_MMR Vaccine Facility - 26.11.07_AHU LOW SIDE BOQ-Working" xfId="573"/>
    <cellStyle name="_MMR Vaccine Facility - 26.11.07_Ducting Cost Sheet" xfId="574"/>
    <cellStyle name="_Moolchand Hospital- s125 - 05.01.2007" xfId="575"/>
    <cellStyle name="_Mundra Commercial Airport-10-06-08" xfId="576"/>
    <cellStyle name="_Mundra Commercial Airport-10-06-08_AHU LOW SIDE BOQ-Working" xfId="577"/>
    <cellStyle name="_Mundra Commercial Airport-10-06-08_Ducting Cost Sheet" xfId="578"/>
    <cellStyle name="_Naval Aircraft 70726" xfId="579"/>
    <cellStyle name="_Naval Aircraft 70726_AHU LOW SIDE BOQ-Working" xfId="580"/>
    <cellStyle name="_Naval Aircraft 70726_Ducting Cost Sheet" xfId="581"/>
    <cellStyle name="_New India Assurance 60724" xfId="582"/>
    <cellStyle name="_New India Assurance 60724_AHU LOW SIDE BOQ-Working" xfId="583"/>
    <cellStyle name="_New India Assurance 60724_Ducting Cost Sheet" xfId="584"/>
    <cellStyle name="_NIC_Storage_Aug06" xfId="585"/>
    <cellStyle name="_NIC_Storage_Aug06_AHU LOW SIDE BOQ-Working" xfId="586"/>
    <cellStyle name="_NIC_Storage_Aug06_Ducting Cost Sheet" xfId="587"/>
    <cellStyle name="_Nirlon Knowledge Park - Full working File" xfId="588"/>
    <cellStyle name="_Nirlon Knowledge Park - Full working File_AHU LOW SIDE BOQ-Working" xfId="589"/>
    <cellStyle name="_Nirlon Knowledge Park - Full working File_Ducting Cost Sheet" xfId="590"/>
    <cellStyle name="_Nokia Foxconn Ph II - IBMS - 13.03.07 R1" xfId="591"/>
    <cellStyle name="_Nokia Foxconn Ph II - IBMS - 13.03.07 R1_AHU LOW SIDE BOQ-Working" xfId="592"/>
    <cellStyle name="_Nokia Foxconn Ph II - IBMS - 13.03.07 R1_Ducting Cost Sheet" xfId="593"/>
    <cellStyle name="_Nokia Siemens BMS 27.09.07" xfId="594"/>
    <cellStyle name="_NOKIA-BMS-BOQ-28.09.2007" xfId="595"/>
    <cellStyle name="_NTPC  - IBM 23.05.06 Argon" xfId="596"/>
    <cellStyle name="_NTPC  - IBM 23.05.06 Argon_AHU LOW SIDE BOQ-Working" xfId="597"/>
    <cellStyle name="_NTPC  - IBM 23.05.06 Argon_Ducting Cost Sheet" xfId="598"/>
    <cellStyle name="_NTPC -Noida-R3-23.05.06" xfId="599"/>
    <cellStyle name="_NTPC -Noida-R3-23.05.06_AHU LOW SIDE BOQ-Working" xfId="600"/>
    <cellStyle name="_NTPC -Noida-R3-23.05.06_Ducting Cost Sheet" xfId="601"/>
    <cellStyle name="_NTPC-21-December-2006" xfId="602"/>
    <cellStyle name="_NTPC-21-December-2006_AHU LOW SIDE BOQ-Working" xfId="603"/>
    <cellStyle name="_NTPC-21-December-2006_Ducting Cost Sheet" xfId="604"/>
    <cellStyle name="_Office Tiger - 4th Floor  - SIII - 04.06.08" xfId="605"/>
    <cellStyle name="_Office Tiger - 4th Floor  - SIII - 04.06.08_AHU LOW SIDE BOQ-Working" xfId="606"/>
    <cellStyle name="_Office Tiger - 4th Floor  - SIII - 04.06.08_Ducting Cost Sheet" xfId="607"/>
    <cellStyle name="_Office Tiger RA puram 61030" xfId="608"/>
    <cellStyle name="_Office Tiger RA puram 61030_AHU LOW SIDE BOQ-Working" xfId="609"/>
    <cellStyle name="_Office Tiger RA puram 61030_Ducting Cost Sheet" xfId="610"/>
    <cellStyle name="_Oii-Sec(ACS&amp;CCTV)-Bill of Quantities-R3- 20.3.09" xfId="611"/>
    <cellStyle name="_Oil India, Delhi, DC-31.10.08-R1" xfId="612"/>
    <cellStyle name="_OMS COST CASE Version 2 8th November 20005 QA1 " xfId="613"/>
    <cellStyle name="_ONGC - 28.03.08" xfId="614"/>
    <cellStyle name="_ONGC CCCL-FAS-26-03-08" xfId="615"/>
    <cellStyle name="_ONGC CCCL-FAS-26-03-08_AHU LOW SIDE BOQ-Working" xfId="616"/>
    <cellStyle name="_ONGC CCCL-FAS-26-03-08_Ducting Cost Sheet" xfId="617"/>
    <cellStyle name="_Oracle HYD 19.06.06" xfId="618"/>
    <cellStyle name="_Oracle HYD 19.06.06_AHU LOW SIDE BOQ-Working" xfId="619"/>
    <cellStyle name="_Oracle HYD 19.06.06_Ducting Cost Sheet" xfId="620"/>
    <cellStyle name="_P.V.S.M Hospital -17.05.06-Unpriced" xfId="621"/>
    <cellStyle name="_Park Centra - Data Sheet,29.11.06" xfId="622"/>
    <cellStyle name="_Park Centra-22.02.07-R3" xfId="623"/>
    <cellStyle name="_Park Centra-22.02.07-R3_AHU LOW SIDE BOQ-Working" xfId="624"/>
    <cellStyle name="_Park Centra-22.02.07-R3_Ducting Cost Sheet" xfId="625"/>
    <cellStyle name="_Part Centra - cyberpark" xfId="626"/>
    <cellStyle name="_PCS INR -29.04.08" xfId="627"/>
    <cellStyle name="_PCS-29.04.08 $" xfId="628"/>
    <cellStyle name="_Pfizer Phase II - 27.09.07" xfId="629"/>
    <cellStyle name="_Pfizer Phase II - 27.09.07_AHU LOW SIDE BOQ-Working" xfId="630"/>
    <cellStyle name="_Pfizer Phase II - 27.09.07_Ducting Cost Sheet" xfId="631"/>
    <cellStyle name="_Piramyd Spenta - 30.10.06" xfId="632"/>
    <cellStyle name="_Piramyd Spenta - 30.10.06_AHU LOW SIDE BOQ-Working" xfId="633"/>
    <cellStyle name="_Piramyd Spenta - 30.10.06_Ducting Cost Sheet" xfId="634"/>
    <cellStyle name="_Pokarna CCTV, PF 12.11.07 R3 $" xfId="635"/>
    <cellStyle name="_Port Trust,Data Center -31.05.06" xfId="636"/>
    <cellStyle name="_Port Trust,Data Center -31.05.06_AHU LOW SIDE BOQ-Working" xfId="637"/>
    <cellStyle name="_Port Trust,Data Center -31.05.06_Ducting Cost Sheet" xfId="638"/>
    <cellStyle name="_Prashanth 04.07.06" xfId="639"/>
    <cellStyle name="_Prashanth-25.02.06-R2" xfId="640"/>
    <cellStyle name="_Prashanth-25.02.06-R2_AHU LOW SIDE BOQ-Working" xfId="641"/>
    <cellStyle name="_Prashanth-25.02.06-R2_Ducting Cost Sheet" xfId="642"/>
    <cellStyle name="_Premier Mills 80103" xfId="643"/>
    <cellStyle name="_Premier Mills 80103_AHU LOW SIDE BOQ-Working" xfId="644"/>
    <cellStyle name="_Premier Mills 80103_Ducting Cost Sheet" xfId="645"/>
    <cellStyle name="_President13.09.05mail" xfId="646"/>
    <cellStyle name="_Presidents Palace - FAS - 14.09.05" xfId="647"/>
    <cellStyle name="_Presidents Palace - FAS - 14.09.05_AHU LOW SIDE BOQ-Working" xfId="648"/>
    <cellStyle name="_Presidents Palace - FAS - 14.09.05_Ducting Cost Sheet" xfId="649"/>
    <cellStyle name="_Presidents Palace mail - 14 09 05" xfId="650"/>
    <cellStyle name="_Presidents Palace mail - 14 09 05_AHU LOW SIDE BOQ-Working" xfId="651"/>
    <cellStyle name="_Presidents Palace mail - 14 09 05_Ducting Cost Sheet" xfId="652"/>
    <cellStyle name="_Presidents Palace mail - 14.09.05" xfId="653"/>
    <cellStyle name="_Presidents Palace mail - 14.09.05_AHU LOW SIDE BOQ-Working" xfId="654"/>
    <cellStyle name="_Presidents Palace mail - 14.09.05_Ducting Cost Sheet" xfId="655"/>
    <cellStyle name="_printer cons 60518" xfId="656"/>
    <cellStyle name="_Prozone (BMS) - 27..02.08" xfId="657"/>
    <cellStyle name="_Prozone (BMS) - 27..02.08_AHU LOW SIDE BOQ-Working" xfId="658"/>
    <cellStyle name="_Prozone (BMS) - 27..02.08_Ducting Cost Sheet" xfId="659"/>
    <cellStyle name="_PVS Hospital,Kochi_150406_M" xfId="660"/>
    <cellStyle name="_PVS Hospital,Kochi_150406_M_AHU LOW SIDE BOQ-Working" xfId="661"/>
    <cellStyle name="_PVS Hospital,Kochi_150406_M_Ducting Cost Sheet" xfId="662"/>
    <cellStyle name="_Ranbaxy_070306" xfId="663"/>
    <cellStyle name="_RBI wipro BMS 16.6.06" xfId="664"/>
    <cellStyle name="_RBI wipro BMS 16.6.06_AHU LOW SIDE BOQ-Working" xfId="665"/>
    <cellStyle name="_RBI wipro BMS 16.6.06_Ducting Cost Sheet" xfId="666"/>
    <cellStyle name="_Ref. BMS UB City 22.9.06" xfId="667"/>
    <cellStyle name="_Ref. BMS UB City 22.9.06_AHU LOW SIDE BOQ-Working" xfId="668"/>
    <cellStyle name="_Ref. BMS UB City 22.9.06_Ducting Cost Sheet" xfId="669"/>
    <cellStyle name="_Reliance - ADA,IDC3 - 28.01.08" xfId="670"/>
    <cellStyle name="_Reliance - ADA,IDC3 - 28.01.08_AHU LOW SIDE BOQ-Working" xfId="671"/>
    <cellStyle name="_Reliance - ADA,IDC3 - 28.01.08_Ducting Cost Sheet" xfId="672"/>
    <cellStyle name="_Reliance - s125 - 05.01.2007" xfId="673"/>
    <cellStyle name="_Reliance -IDC2- VESDA - 12.03.07" xfId="674"/>
    <cellStyle name="_Reliance -IDC2- VESDA - 12.03.07_AHU LOW SIDE BOQ-Working" xfId="675"/>
    <cellStyle name="_Reliance -IDC2- VESDA - 12.03.07_Ducting Cost Sheet" xfId="676"/>
    <cellStyle name="_Reliance Pharmaceuticals Pvt. Ltd Betalactum Block at Jamnagar 06.06.08" xfId="677"/>
    <cellStyle name="_Reliance-24.02.06-Email" xfId="678"/>
    <cellStyle name="_Rising Hotel Ltd - Rev -  15.05.07" xfId="679"/>
    <cellStyle name="_RMZ Millenia Buisness Park mail-27.09.06-R1" xfId="680"/>
    <cellStyle name="_RMZ Millenia Buisness Park mail-27.09.06-R1_AHU LOW SIDE BOQ-Working" xfId="681"/>
    <cellStyle name="_RMZ Millenia Buisness Park mail-27.09.06-R1_Ducting Cost Sheet" xfId="682"/>
    <cellStyle name="_RMZ Millinea (ACS, CCTV &amp; BMS) - 05.09.07R7(SiemensBMS)" xfId="683"/>
    <cellStyle name="_Royal Valley-FPS1-22.01.07" xfId="684"/>
    <cellStyle name="_Runwal Town - make list" xfId="685"/>
    <cellStyle name="_Runwal Town - make list_AHU LOW SIDE BOQ-Working" xfId="686"/>
    <cellStyle name="_Runwal Town - make list_Ducting Cost Sheet" xfId="687"/>
    <cellStyle name="_sahara - FPS - DSN - BOQ - 17.02.07" xfId="688"/>
    <cellStyle name="_sahara - FPS - DSN - BOQ - 17.02.07_AHU LOW SIDE BOQ-Working" xfId="689"/>
    <cellStyle name="_sahara - FPS - DSN - BOQ - 17.02.07_Ducting Cost Sheet" xfId="690"/>
    <cellStyle name="_SCB-SCOPE-EDIFICE FAS,PA,ACS,CCTV,BMS 10.11.06-DI" xfId="691"/>
    <cellStyle name="_SCB-SCOPE-EDIFICE FAS,PA,ACS,CCTV,BMS 10.11.06-DI_AHU LOW SIDE BOQ-Working" xfId="692"/>
    <cellStyle name="_SCB-SCOPE-EDIFICE FAS,PA,ACS,CCTV,BMS 10.11.06-DI_Ducting Cost Sheet" xfId="693"/>
    <cellStyle name="_Sew electricals-University 17.4.07" xfId="694"/>
    <cellStyle name="_Sheet2" xfId="695"/>
    <cellStyle name="_Sheet2_AHU LOW SIDE BOQ-Working" xfId="696"/>
    <cellStyle name="_Sheet2_Ducting Cost Sheet" xfId="697"/>
    <cellStyle name="_Sheet3" xfId="698"/>
    <cellStyle name="_Sheet3_AHU LOW SIDE BOQ-Working" xfId="699"/>
    <cellStyle name="_Sheet3_Ducting Cost Sheet" xfId="700"/>
    <cellStyle name="_Sheet4" xfId="701"/>
    <cellStyle name="_Sheet4_AHU LOW SIDE BOQ-Working" xfId="702"/>
    <cellStyle name="_Sheet4_Ducting Cost Sheet" xfId="703"/>
    <cellStyle name="_Shell - Afas &amp; Pa - 23.05.06" xfId="704"/>
    <cellStyle name="_Siemens Worksheet" xfId="705"/>
    <cellStyle name="_Siemens Worksheet_AHU LOW SIDE BOQ-Working" xfId="706"/>
    <cellStyle name="_Siemens Worksheet_Ducting Cost Sheet" xfId="707"/>
    <cellStyle name="_Sify - Vashi - S125 - 19.01.2007" xfId="708"/>
    <cellStyle name="_Singapore Prison-BMS" xfId="709"/>
    <cellStyle name="_Singapore Prison-BMS_AHU LOW SIDE BOQ-Working" xfId="710"/>
    <cellStyle name="_Singapore Prison-BMS_Ducting Cost Sheet" xfId="711"/>
    <cellStyle name="_SIPCOT IT park-Siruseri-FHS-22.01.2007" xfId="712"/>
    <cellStyle name="_Spectral - Siddivinayak Temple" xfId="713"/>
    <cellStyle name="_Spectral - Siddivinayak Temple_AHU LOW SIDE BOQ-Working" xfId="714"/>
    <cellStyle name="_Spectral - Siddivinayak Temple_Ducting Cost Sheet" xfId="715"/>
    <cellStyle name="_Spectral_Somerset Greenways-20.04.07" xfId="716"/>
    <cellStyle name="_Star hotal royal tower-23-07-08" xfId="717"/>
    <cellStyle name="_Star hotal royal tower-23-07-08_AHU LOW SIDE BOQ-Working" xfId="718"/>
    <cellStyle name="_Star hotal royal tower-23-07-08_Ducting Cost Sheet" xfId="719"/>
    <cellStyle name="_Sterling &amp; Wilson MP Mills PAS,IAS 28.08.06" xfId="720"/>
    <cellStyle name="_Sterling Wilson Mp Mills 07(1).08.06Email" xfId="721"/>
    <cellStyle name="_Sterling Wilson Mp Mills 07(1).08.06Email_AHU LOW SIDE BOQ-Working" xfId="722"/>
    <cellStyle name="_Sterling Wilson Mp Mills 07(1).08.06Email_Ducting Cost Sheet" xfId="723"/>
    <cellStyle name="_Sutherland Technologies 21.10.05" xfId="724"/>
    <cellStyle name="_Sutherland Technologies 21.10.05_AHU LOW SIDE BOQ-Working" xfId="725"/>
    <cellStyle name="_Sutherland Technologies 21.10.05_Ducting Cost Sheet" xfId="726"/>
    <cellStyle name="_Synergy Image (mahalingam)-R2-27.03.08" xfId="727"/>
    <cellStyle name="_Synergy Image (mahalingam)-R2-27.03.08_AHU LOW SIDE BOQ-Working" xfId="728"/>
    <cellStyle name="_Synergy Image (mahalingam)-R2-27.03.08_Ducting Cost Sheet" xfId="729"/>
    <cellStyle name="_syntel - FFTG - 11 05 07" xfId="730"/>
    <cellStyle name="_syntel - FFTG - 11 05 07_AHU LOW SIDE BOQ-Working" xfId="731"/>
    <cellStyle name="_syntel - FFTG - 11 05 07_Ducting Cost Sheet" xfId="732"/>
    <cellStyle name="_Syntel Siruseri 26 5 08 R3" xfId="733"/>
    <cellStyle name="_Syntel Siruseri 26 5 08 R3-BMS-PCS" xfId="734"/>
    <cellStyle name="_Syntel,PUNE -Peirmtr, S1 &amp;  S2 - R2-12.2.08" xfId="735"/>
    <cellStyle name="_TCG Software Park (Tender) - 01.11.07" xfId="736"/>
    <cellStyle name="_Telecom DC, Gurgaon-Wipro-5.11.08" xfId="737"/>
    <cellStyle name="_Teledata @ TTK Road 12.10.06,e-mail" xfId="738"/>
    <cellStyle name="_Teledata @ TTK Road 12.10.06,e-mail_AHU LOW SIDE BOQ-Working" xfId="739"/>
    <cellStyle name="_Teledata @ TTK Road 12.10.06,e-mail_Ducting Cost Sheet" xfId="740"/>
    <cellStyle name="_Teledata ACSCCTVFASPAS 11-04-07 (3)" xfId="741"/>
    <cellStyle name="_Teledata ACSCCTVFASPAS 11-04-07 (3)_AHU LOW SIDE BOQ-Working" xfId="742"/>
    <cellStyle name="_Teledata ACSCCTVFASPAS 11-04-07 (3)_Ducting Cost Sheet" xfId="743"/>
    <cellStyle name="_Teledata informatics-12.10.06" xfId="744"/>
    <cellStyle name="_Tender Unpriced BOQ Draft Rev 0 RELIANCE" xfId="745"/>
    <cellStyle name="_Times square - Unpriced_01.02.07" xfId="746"/>
    <cellStyle name="_Tranocean BMS 16.01.07 DI" xfId="747"/>
    <cellStyle name="_Tranocean BMS 16.01.07 DI_AHU LOW SIDE BOQ-Working" xfId="748"/>
    <cellStyle name="_Tranocean BMS 16.01.07 DI_Ducting Cost Sheet" xfId="749"/>
    <cellStyle name="_Tranocean BMS 19.01.07 R1 INR" xfId="750"/>
    <cellStyle name="_Tranocean BMS 19.01.07 R1 INR_AHU LOW SIDE BOQ-Working" xfId="751"/>
    <cellStyle name="_Tranocean BMS 19.01.07 R1 INR_Ducting Cost Sheet" xfId="752"/>
    <cellStyle name="_Trans Works Call Centre_02.11.06" xfId="753"/>
    <cellStyle name="_Trans Works Call Centre_02.11.06_AHU LOW SIDE BOQ-Working" xfId="754"/>
    <cellStyle name="_Trans Works Call Centre_02.11.06_Ducting Cost Sheet" xfId="755"/>
    <cellStyle name="_Transocean Security-10.01.07-INR" xfId="756"/>
    <cellStyle name="_Transocean Security-10.01.07-INR_AHU LOW SIDE BOQ-Working" xfId="757"/>
    <cellStyle name="_Transocean Security-10.01.07-INR_Ducting Cost Sheet" xfId="758"/>
    <cellStyle name="_TX IO Current Calculation" xfId="759"/>
    <cellStyle name="_UB- Citigroup - 30.12.06" xfId="760"/>
    <cellStyle name="_UB-CITY-POINT-SUMMARY-SEP-17" xfId="761"/>
    <cellStyle name="_UTI - 23.06.06 - RiT2" xfId="762"/>
    <cellStyle name="_UTI - 23.06.06 - RiT2_AHU LOW SIDE BOQ-Working" xfId="763"/>
    <cellStyle name="_UTI - 23.06.06 - RiT2_Ducting Cost Sheet" xfId="764"/>
    <cellStyle name="_UTI - RP - 23.06.06" xfId="765"/>
    <cellStyle name="_Vesda-INR" xfId="766"/>
    <cellStyle name="_Vila Parle, DC-26.09.08" xfId="767"/>
    <cellStyle name="_VIS Hotel (BMS) - 25.05.07R1 (version 1)" xfId="768"/>
    <cellStyle name="_VIS Hotel (BMS) - 25.05.07R1 (version 1)_AHU LOW SIDE BOQ-Working" xfId="769"/>
    <cellStyle name="_VIS Hotel (BMS) - 25.05.07R1 (version 1)_Ducting Cost Sheet" xfId="770"/>
    <cellStyle name="_Volkswagen_ DC DR - Security" xfId="771"/>
    <cellStyle name="_Whitefield Palms (BMS) - 20.07.07" xfId="772"/>
    <cellStyle name="_Whitefield Palms (BMS) - 20.07.07_AHU LOW SIDE BOQ-Working" xfId="773"/>
    <cellStyle name="_Whitefield Palms (BMS) - 20.07.07_Ducting Cost Sheet" xfId="774"/>
    <cellStyle name="_Wisdom - Spk - 06.06.07" xfId="775"/>
    <cellStyle name="_World trade Park_unpriced boq_23.02.07" xfId="776"/>
    <cellStyle name="_World trade Park_unpriced boq_23.02.07_AHU LOW SIDE BOQ-Working" xfId="777"/>
    <cellStyle name="_World trade Park_unpriced boq_23.02.07_Ducting Cost Sheet" xfId="778"/>
    <cellStyle name="_WORLD TRADE PARK21 12 05 - CCTV  ACS" xfId="779"/>
    <cellStyle name="_XLS-INR-SIEMENS-TEMPLATE" xfId="780"/>
    <cellStyle name="•W€_Electrical" xfId="781"/>
    <cellStyle name="•W_Electrical" xfId="782"/>
    <cellStyle name="0,0_x000d__x000a_NA_x000d__x000a_" xfId="783"/>
    <cellStyle name="0,0_x000d__x000a_NA_x000d__x000a_ 2" xfId="784"/>
    <cellStyle name="20% - Accent1 2" xfId="50"/>
    <cellStyle name="20% - Accent1 3" xfId="785"/>
    <cellStyle name="20% - Accent2 2" xfId="51"/>
    <cellStyle name="20% - Accent2 3" xfId="786"/>
    <cellStyle name="20% - Accent3 2" xfId="52"/>
    <cellStyle name="20% - Accent3 3" xfId="787"/>
    <cellStyle name="20% - Accent4 2" xfId="53"/>
    <cellStyle name="20% - Accent4 3" xfId="788"/>
    <cellStyle name="20% - Accent5 2" xfId="54"/>
    <cellStyle name="20% - Accent5 3" xfId="789"/>
    <cellStyle name="20% - Accent6 2" xfId="55"/>
    <cellStyle name="20% - Accent6 3" xfId="790"/>
    <cellStyle name="40% - Accent1 2" xfId="56"/>
    <cellStyle name="40% - Accent1 3" xfId="791"/>
    <cellStyle name="40% - Accent2 2" xfId="57"/>
    <cellStyle name="40% - Accent2 3" xfId="793"/>
    <cellStyle name="40% - Accent3 2" xfId="58"/>
    <cellStyle name="40% - Accent3 3" xfId="794"/>
    <cellStyle name="40% - Accent4 2" xfId="59"/>
    <cellStyle name="40% - Accent4 3" xfId="795"/>
    <cellStyle name="40% - Accent5 2" xfId="60"/>
    <cellStyle name="40% - Accent5 3" xfId="796"/>
    <cellStyle name="40% - Accent6 2" xfId="61"/>
    <cellStyle name="40% - Accent6 2 2" xfId="1047"/>
    <cellStyle name="40% - Accent6 3" xfId="797"/>
    <cellStyle name="40% - Accent6 3 2" xfId="1048"/>
    <cellStyle name="4Decimal" xfId="798"/>
    <cellStyle name="60% - Accent1 2" xfId="62"/>
    <cellStyle name="60% - Accent1 3" xfId="799"/>
    <cellStyle name="60% - Accent2 2" xfId="63"/>
    <cellStyle name="60% - Accent2 3" xfId="800"/>
    <cellStyle name="60% - Accent3 2" xfId="64"/>
    <cellStyle name="60% - Accent3 3" xfId="801"/>
    <cellStyle name="60% - Accent4 2" xfId="65"/>
    <cellStyle name="60% - Accent4 3" xfId="802"/>
    <cellStyle name="60% - Accent5 2" xfId="66"/>
    <cellStyle name="60% - Accent5 3" xfId="803"/>
    <cellStyle name="60% - Accent6 2" xfId="67"/>
    <cellStyle name="60% - Accent6 3" xfId="804"/>
    <cellStyle name="Accent1 2" xfId="68"/>
    <cellStyle name="Accent1 3" xfId="805"/>
    <cellStyle name="Accent2 2" xfId="69"/>
    <cellStyle name="Accent2 3" xfId="806"/>
    <cellStyle name="Accent3 2" xfId="70"/>
    <cellStyle name="Accent3 3" xfId="807"/>
    <cellStyle name="Accent4 2" xfId="71"/>
    <cellStyle name="Accent4 3" xfId="808"/>
    <cellStyle name="Accent5 2" xfId="72"/>
    <cellStyle name="Accent5 3" xfId="809"/>
    <cellStyle name="Accent6 2" xfId="73"/>
    <cellStyle name="Accent6 3" xfId="810"/>
    <cellStyle name="active" xfId="811"/>
    <cellStyle name="Arial1 - Style1" xfId="812"/>
    <cellStyle name="Arial1 - Style2" xfId="813"/>
    <cellStyle name="Arial10" xfId="814"/>
    <cellStyle name="Bad 2" xfId="74"/>
    <cellStyle name="Bad 3" xfId="815"/>
    <cellStyle name="Calculation 2" xfId="75"/>
    <cellStyle name="Calculation 3" xfId="816"/>
    <cellStyle name="Check Cell 2" xfId="76"/>
    <cellStyle name="Check Cell 3" xfId="817"/>
    <cellStyle name="Comma" xfId="1" builtinId="3"/>
    <cellStyle name="Comma  - Style3" xfId="818"/>
    <cellStyle name="Comma  - Style4" xfId="819"/>
    <cellStyle name="Comma  - Style5" xfId="820"/>
    <cellStyle name="Comma  - Style6" xfId="821"/>
    <cellStyle name="Comma  - Style7" xfId="822"/>
    <cellStyle name="Comma  - Style8" xfId="823"/>
    <cellStyle name="Comma 10" xfId="824"/>
    <cellStyle name="Comma 11" xfId="792"/>
    <cellStyle name="Comma 12" xfId="31"/>
    <cellStyle name="Comma 13" xfId="1049"/>
    <cellStyle name="Comma 15" xfId="32"/>
    <cellStyle name="Comma 2" xfId="7"/>
    <cellStyle name="Comma 2 2" xfId="14"/>
    <cellStyle name="Comma 2 2 2" xfId="34"/>
    <cellStyle name="Comma 2 2 3" xfId="77"/>
    <cellStyle name="Comma 2 3" xfId="13"/>
    <cellStyle name="Comma 2 3 2" xfId="35"/>
    <cellStyle name="Comma 2 3 2 2" xfId="826"/>
    <cellStyle name="Comma 2 3 3" xfId="825"/>
    <cellStyle name="Comma 2 4" xfId="33"/>
    <cellStyle name="Comma 2 4 2" xfId="827"/>
    <cellStyle name="Comma 2 5" xfId="828"/>
    <cellStyle name="Comma 2_BOQ-Nanded" xfId="829"/>
    <cellStyle name="Comma 3" xfId="12"/>
    <cellStyle name="Comma 3 2" xfId="36"/>
    <cellStyle name="Comma 3 2 2" xfId="15"/>
    <cellStyle name="Comma 3 2 3" xfId="831"/>
    <cellStyle name="Comma 3 3" xfId="830"/>
    <cellStyle name="Comma 4" xfId="9"/>
    <cellStyle name="Comma 4 2" xfId="37"/>
    <cellStyle name="Comma 4 3" xfId="832"/>
    <cellStyle name="Comma 5" xfId="16"/>
    <cellStyle name="Comma 5 2" xfId="833"/>
    <cellStyle name="Comma 55" xfId="834"/>
    <cellStyle name="Comma 6" xfId="835"/>
    <cellStyle name="Comma 7" xfId="836"/>
    <cellStyle name="Comma 8" xfId="837"/>
    <cellStyle name="Comma 9" xfId="838"/>
    <cellStyle name="CSI" xfId="839"/>
    <cellStyle name="Currency 2" xfId="840"/>
    <cellStyle name="Currency 3" xfId="841"/>
    <cellStyle name="Custom - Style8" xfId="842"/>
    <cellStyle name="Data   - Style2" xfId="843"/>
    <cellStyle name="Date" xfId="844"/>
    <cellStyle name="Default 1" xfId="845"/>
    <cellStyle name="Description" xfId="846"/>
    <cellStyle name="Dollar" xfId="847"/>
    <cellStyle name="Dollar.00" xfId="848"/>
    <cellStyle name="Euro" xfId="849"/>
    <cellStyle name="Euro 2" xfId="850"/>
    <cellStyle name="Euro 3" xfId="851"/>
    <cellStyle name="Euro_Cost Sheet 2" xfId="852"/>
    <cellStyle name="Excel Built-in 60% - Accent5" xfId="17"/>
    <cellStyle name="Excel Built-in Normal" xfId="4"/>
    <cellStyle name="Excel Built-in Normal 1" xfId="39"/>
    <cellStyle name="Excel Built-in Normal 2" xfId="40"/>
    <cellStyle name="Excel Built-in Normal 3" xfId="38"/>
    <cellStyle name="Excel Built-in Normal 4" xfId="1050"/>
    <cellStyle name="Explanatory Text 2" xfId="78"/>
    <cellStyle name="F2" xfId="853"/>
    <cellStyle name="F3" xfId="854"/>
    <cellStyle name="F4" xfId="855"/>
    <cellStyle name="F5" xfId="856"/>
    <cellStyle name="F6" xfId="857"/>
    <cellStyle name="F7" xfId="858"/>
    <cellStyle name="F8" xfId="859"/>
    <cellStyle name="Fixed" xfId="860"/>
    <cellStyle name="Foottitle" xfId="861"/>
    <cellStyle name="FORM" xfId="862"/>
    <cellStyle name="Good 2" xfId="79"/>
    <cellStyle name="Good 3" xfId="863"/>
    <cellStyle name="Grey" xfId="864"/>
    <cellStyle name="header" xfId="865"/>
    <cellStyle name="Header1" xfId="866"/>
    <cellStyle name="Header2" xfId="867"/>
    <cellStyle name="Heading 1 2" xfId="80"/>
    <cellStyle name="Heading 2 2" xfId="81"/>
    <cellStyle name="Heading 2 2 2" xfId="868"/>
    <cellStyle name="Heading 3 2" xfId="82"/>
    <cellStyle name="Heading 4 2" xfId="83"/>
    <cellStyle name="Heading 5" xfId="869"/>
    <cellStyle name="Heading1 1" xfId="18"/>
    <cellStyle name="Heading1 1 2" xfId="870"/>
    <cellStyle name="Heading1 2" xfId="19"/>
    <cellStyle name="Heading1 2 2" xfId="871"/>
    <cellStyle name="Heading1_BOQ For Technical Block" xfId="872"/>
    <cellStyle name="Heading2" xfId="873"/>
    <cellStyle name="Hyperlink 2" xfId="874"/>
    <cellStyle name="Hyperlink 3" xfId="875"/>
    <cellStyle name="Hyperlink 4" xfId="876"/>
    <cellStyle name="INCHES" xfId="877"/>
    <cellStyle name="Input [yellow]" xfId="878"/>
    <cellStyle name="Input 2" xfId="84"/>
    <cellStyle name="Input 3" xfId="879"/>
    <cellStyle name="Input 4" xfId="1043"/>
    <cellStyle name="Integer Text" xfId="880"/>
    <cellStyle name="k" xfId="881"/>
    <cellStyle name="k_AHU LOW SIDE BOQ-Working" xfId="882"/>
    <cellStyle name="k_Ducting Cost Sheet" xfId="883"/>
    <cellStyle name="L" xfId="884"/>
    <cellStyle name="L_AHU LOW SIDE BOQ-Working" xfId="885"/>
    <cellStyle name="L_Ducting Cost Sheet" xfId="886"/>
    <cellStyle name="Labels - Style3" xfId="887"/>
    <cellStyle name="Length" xfId="888"/>
    <cellStyle name="Linked Cell 2" xfId="85"/>
    <cellStyle name="M" xfId="889"/>
    <cellStyle name="M_AHU LOW SIDE BOQ-Working" xfId="890"/>
    <cellStyle name="M_Ducting Cost Sheet" xfId="891"/>
    <cellStyle name="M-0" xfId="892"/>
    <cellStyle name="MainDescription" xfId="893"/>
    <cellStyle name="Measure" xfId="894"/>
    <cellStyle name="Millares_SOUDURE2" xfId="895"/>
    <cellStyle name="Milliers [0]_laroux" xfId="896"/>
    <cellStyle name="Milliers_laroux" xfId="897"/>
    <cellStyle name="m-o" xfId="898"/>
    <cellStyle name="Moneda_SOUDURE2" xfId="899"/>
    <cellStyle name="Monétaire [0]_laroux" xfId="900"/>
    <cellStyle name="Monétaire_laroux" xfId="901"/>
    <cellStyle name="n" xfId="902"/>
    <cellStyle name="n_AHU LOW SIDE BOQ-Working" xfId="903"/>
    <cellStyle name="n_Ducting Cost Sheet" xfId="904"/>
    <cellStyle name="Neutral 2" xfId="86"/>
    <cellStyle name="Neutral 2 2" xfId="905"/>
    <cellStyle name="Neutral 3" xfId="906"/>
    <cellStyle name="Nor}al" xfId="907"/>
    <cellStyle name="Normal" xfId="0" builtinId="0"/>
    <cellStyle name="Normal - Style1" xfId="908"/>
    <cellStyle name="Normal 10" xfId="20"/>
    <cellStyle name="Normal 10 10" xfId="1044"/>
    <cellStyle name="Normal 10 2" xfId="909"/>
    <cellStyle name="Normal 11" xfId="910"/>
    <cellStyle name="Normal 12" xfId="41"/>
    <cellStyle name="Normal 12 2" xfId="911"/>
    <cellStyle name="Normal 13" xfId="912"/>
    <cellStyle name="Normal 14" xfId="913"/>
    <cellStyle name="Normal 15" xfId="914"/>
    <cellStyle name="Normal 16" xfId="21"/>
    <cellStyle name="Normal 16 2" xfId="915"/>
    <cellStyle name="Normal 17" xfId="916"/>
    <cellStyle name="Normal 17 2" xfId="917"/>
    <cellStyle name="Normal 18" xfId="918"/>
    <cellStyle name="Normal 19" xfId="954"/>
    <cellStyle name="Normal 2" xfId="2"/>
    <cellStyle name="Normal 2 10" xfId="919"/>
    <cellStyle name="Normal 2 11" xfId="920"/>
    <cellStyle name="Normal 2 12" xfId="921"/>
    <cellStyle name="Normal 2 13" xfId="922"/>
    <cellStyle name="Normal 2 14" xfId="923"/>
    <cellStyle name="Normal 2 15" xfId="924"/>
    <cellStyle name="Normal 2 16" xfId="925"/>
    <cellStyle name="Normal 2 2" xfId="22"/>
    <cellStyle name="Normal 2 2 10" xfId="927"/>
    <cellStyle name="Normal 2 2 11" xfId="928"/>
    <cellStyle name="Normal 2 2 12" xfId="929"/>
    <cellStyle name="Normal 2 2 13" xfId="930"/>
    <cellStyle name="Normal 2 2 14" xfId="931"/>
    <cellStyle name="Normal 2 2 15" xfId="932"/>
    <cellStyle name="Normal 2 2 16" xfId="933"/>
    <cellStyle name="Normal 2 2 17" xfId="926"/>
    <cellStyle name="Normal 2 2 2" xfId="42"/>
    <cellStyle name="Normal 2 2 2 2" xfId="87"/>
    <cellStyle name="Normal 2 2 3" xfId="934"/>
    <cellStyle name="Normal 2 2 4" xfId="935"/>
    <cellStyle name="Normal 2 2 5" xfId="936"/>
    <cellStyle name="Normal 2 2 6" xfId="937"/>
    <cellStyle name="Normal 2 2 7" xfId="938"/>
    <cellStyle name="Normal 2 2 8" xfId="939"/>
    <cellStyle name="Normal 2 2 9" xfId="940"/>
    <cellStyle name="Normal 2 2_BOQ-Nanded" xfId="941"/>
    <cellStyle name="Normal 2 3" xfId="23"/>
    <cellStyle name="Normal 2 3 2" xfId="942"/>
    <cellStyle name="Normal 2 4" xfId="943"/>
    <cellStyle name="Normal 2 5" xfId="944"/>
    <cellStyle name="Normal 2 6" xfId="945"/>
    <cellStyle name="Normal 2 7" xfId="946"/>
    <cellStyle name="Normal 2 8" xfId="947"/>
    <cellStyle name="Normal 2 82" xfId="24"/>
    <cellStyle name="Normal 2 9" xfId="948"/>
    <cellStyle name="Normal 2_AHU LOW SIDE BOQ-Working" xfId="949"/>
    <cellStyle name="Normal 20" xfId="1045"/>
    <cellStyle name="Normal 22" xfId="88"/>
    <cellStyle name="Normal 23" xfId="43"/>
    <cellStyle name="Normal 29" xfId="44"/>
    <cellStyle name="Normal 3" xfId="8"/>
    <cellStyle name="Normal 3 2" xfId="3"/>
    <cellStyle name="Normal 3 2 2" xfId="951"/>
    <cellStyle name="Normal 3 3" xfId="11"/>
    <cellStyle name="Normal 3 3 2" xfId="952"/>
    <cellStyle name="Normal 3 4" xfId="950"/>
    <cellStyle name="Normal 3_comp. polycab &amp; Havells(1)" xfId="953"/>
    <cellStyle name="Normal 30" xfId="45"/>
    <cellStyle name="Normal 4" xfId="5"/>
    <cellStyle name="Normal 4 2" xfId="46"/>
    <cellStyle name="Normal 4 2 2" xfId="956"/>
    <cellStyle name="Normal 4 2 3" xfId="955"/>
    <cellStyle name="Normal 4 3" xfId="957"/>
    <cellStyle name="Normal 4_BOQ-Nanded" xfId="958"/>
    <cellStyle name="Normal 47" xfId="47"/>
    <cellStyle name="Normal 5" xfId="6"/>
    <cellStyle name="Normal 5 2" xfId="48"/>
    <cellStyle name="Normal 5 2 2" xfId="959"/>
    <cellStyle name="Normal 5_BOQ-Nanded" xfId="960"/>
    <cellStyle name="Normal 6" xfId="49"/>
    <cellStyle name="Normal 6 2" xfId="961"/>
    <cellStyle name="Normal 7" xfId="89"/>
    <cellStyle name="Normal 7 2" xfId="962"/>
    <cellStyle name="Normal 8" xfId="963"/>
    <cellStyle name="Normal 9" xfId="964"/>
    <cellStyle name="Normal_KITCHEN ELE BOQ" xfId="1051"/>
    <cellStyle name="Normal_Prelims" xfId="30"/>
    <cellStyle name="Note 2" xfId="90"/>
    <cellStyle name="Note 2 2" xfId="965"/>
    <cellStyle name="Note 3" xfId="966"/>
    <cellStyle name="Nr" xfId="967"/>
    <cellStyle name="Output 2" xfId="91"/>
    <cellStyle name="Output 3" xfId="968"/>
    <cellStyle name="Percent [2]" xfId="969"/>
    <cellStyle name="Percent 10" xfId="970"/>
    <cellStyle name="Percent 11" xfId="971"/>
    <cellStyle name="Percent 12" xfId="972"/>
    <cellStyle name="Percent 13" xfId="973"/>
    <cellStyle name="Percent 14" xfId="974"/>
    <cellStyle name="Percent 15" xfId="975"/>
    <cellStyle name="Percent 2" xfId="25"/>
    <cellStyle name="Percent 2 2" xfId="976"/>
    <cellStyle name="Percent 3" xfId="10"/>
    <cellStyle name="Percent 4" xfId="977"/>
    <cellStyle name="Percent 5" xfId="978"/>
    <cellStyle name="Percent 6" xfId="979"/>
    <cellStyle name="Percent 7" xfId="980"/>
    <cellStyle name="Percent 8" xfId="981"/>
    <cellStyle name="Percent 9" xfId="982"/>
    <cellStyle name="Pounds" xfId="983"/>
    <cellStyle name="Pounds.00" xfId="984"/>
    <cellStyle name="Price List Descr" xfId="985"/>
    <cellStyle name="Price List Descr Bold/Ital" xfId="986"/>
    <cellStyle name="Price List Descr Italic" xfId="987"/>
    <cellStyle name="Price List Disco Header" xfId="988"/>
    <cellStyle name="Price List Heading 1" xfId="989"/>
    <cellStyle name="Price List Heading-Main" xfId="990"/>
    <cellStyle name="Price List Heading-P/L" xfId="991"/>
    <cellStyle name="Price List P/N" xfId="992"/>
    <cellStyle name="Price List Price" xfId="993"/>
    <cellStyle name="Price List Repl Product" xfId="994"/>
    <cellStyle name="Rate" xfId="995"/>
    <cellStyle name="RateBold" xfId="996"/>
    <cellStyle name="Reset  - Style7" xfId="997"/>
    <cellStyle name="Result 1" xfId="26"/>
    <cellStyle name="Result 1 2" xfId="998"/>
    <cellStyle name="Result 2" xfId="27"/>
    <cellStyle name="Result 2 2" xfId="999"/>
    <cellStyle name="Result_BOQ For Technical Block" xfId="1000"/>
    <cellStyle name="Result2 1" xfId="28"/>
    <cellStyle name="Result2 1 2" xfId="1001"/>
    <cellStyle name="Result2 2" xfId="29"/>
    <cellStyle name="Result2 2 2" xfId="1002"/>
    <cellStyle name="Result2_BOQ For Technical Block" xfId="1003"/>
    <cellStyle name="Rs" xfId="1004"/>
    <cellStyle name="Rs.00" xfId="1005"/>
    <cellStyle name="Rs_AHU LOW SIDE BOQ-Working" xfId="1006"/>
    <cellStyle name="Rupees" xfId="1007"/>
    <cellStyle name="Section Title" xfId="1008"/>
    <cellStyle name="Standard_aktuell" xfId="1009"/>
    <cellStyle name="STYL1 - Style1" xfId="1010"/>
    <cellStyle name="Style 1" xfId="92"/>
    <cellStyle name="Style 1 2" xfId="1011"/>
    <cellStyle name="Style 1 3" xfId="1012"/>
    <cellStyle name="Style 1 4" xfId="1013"/>
    <cellStyle name="Style 1_Cost Sheet 2" xfId="1014"/>
    <cellStyle name="Style 2" xfId="1015"/>
    <cellStyle name="Subtitle" xfId="1016"/>
    <cellStyle name="Subtotal" xfId="1017"/>
    <cellStyle name="sum" xfId="1018"/>
    <cellStyle name="sum8" xfId="1019"/>
    <cellStyle name="Summary_back" xfId="1020"/>
    <cellStyle name="Table  - Style6" xfId="1021"/>
    <cellStyle name="Times New Roman" xfId="1022"/>
    <cellStyle name="Title  - Style1" xfId="1023"/>
    <cellStyle name="Title 2" xfId="93"/>
    <cellStyle name="Title 3" xfId="1046"/>
    <cellStyle name="Title Row" xfId="1024"/>
    <cellStyle name="Total 2" xfId="94"/>
    <cellStyle name="totalbold" xfId="1025"/>
    <cellStyle name="TotCol - Style5" xfId="1026"/>
    <cellStyle name="TotRow - Style4" xfId="1027"/>
    <cellStyle name="Tusental (0)_pldt" xfId="1028"/>
    <cellStyle name="Tusental_pldt" xfId="1029"/>
    <cellStyle name="ultant" xfId="1030"/>
    <cellStyle name="uni" xfId="1031"/>
    <cellStyle name="Unit" xfId="1032"/>
    <cellStyle name="Valuta (0)_pldt" xfId="1033"/>
    <cellStyle name="Valuta_pldt" xfId="1034"/>
    <cellStyle name="Warning Text 2" xfId="95"/>
    <cellStyle name="쉼표 [0]_ML_Maintenance_Quo_060628" xfId="1035"/>
    <cellStyle name="표준_Minimum Margin Form" xfId="1036"/>
    <cellStyle name="一般_Sheet1" xfId="1037"/>
    <cellStyle name="桁区切り [0.00]_laroux" xfId="1038"/>
    <cellStyle name="桁区切り_laroux" xfId="1039"/>
    <cellStyle name="標準_94物件" xfId="1040"/>
    <cellStyle name="通貨 [0.00]_laroux" xfId="1041"/>
    <cellStyle name="通貨_laroux" xfId="10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IONEER\Pioneer%20Infra%20Accounts\PITS\PROJECTS%202023-24\CURRENT%20PROJETCS%202023-2024\AJ%20MEP%20LUCKNOW\INVOICE%20RA%204\18.05.24\FIRE%20FIGHTING-%20RA%20BILL-4%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wnloads\CCTV-%20RA%20BILL-4%20(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E- PRICED BOQ"/>
      <sheetName val="M sheet FF"/>
    </sheetNames>
    <sheetDataSet>
      <sheetData sheetId="0" refreshError="1"/>
      <sheetData sheetId="1">
        <row r="19">
          <cell r="I19">
            <v>3</v>
          </cell>
        </row>
        <row r="27">
          <cell r="I27">
            <v>3</v>
          </cell>
        </row>
        <row r="35">
          <cell r="I35">
            <v>7</v>
          </cell>
        </row>
        <row r="58">
          <cell r="I58">
            <v>0</v>
          </cell>
        </row>
        <row r="69">
          <cell r="I69">
            <v>2</v>
          </cell>
        </row>
        <row r="77">
          <cell r="I77">
            <v>0</v>
          </cell>
        </row>
        <row r="84">
          <cell r="I84">
            <v>0</v>
          </cell>
        </row>
        <row r="93">
          <cell r="I93">
            <v>1</v>
          </cell>
        </row>
        <row r="101">
          <cell r="I101">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TV BOQ"/>
      <sheetName val="M SHEET"/>
    </sheetNames>
    <sheetDataSet>
      <sheetData sheetId="0"/>
      <sheetData sheetId="1">
        <row r="11">
          <cell r="I11">
            <v>7</v>
          </cell>
        </row>
        <row r="16">
          <cell r="I16">
            <v>1</v>
          </cell>
        </row>
        <row r="26">
          <cell r="I26">
            <v>1</v>
          </cell>
        </row>
        <row r="34">
          <cell r="I34">
            <v>3</v>
          </cell>
        </row>
        <row r="38">
          <cell r="I38">
            <v>7</v>
          </cell>
        </row>
        <row r="42">
          <cell r="I42">
            <v>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topLeftCell="A7" workbookViewId="0">
      <selection activeCell="G19" sqref="G19"/>
    </sheetView>
  </sheetViews>
  <sheetFormatPr defaultRowHeight="14.5"/>
  <cols>
    <col min="1" max="1" width="8.81640625" bestFit="1" customWidth="1"/>
    <col min="2" max="2" width="19.26953125" bestFit="1" customWidth="1"/>
    <col min="3" max="3" width="12.6328125" customWidth="1"/>
    <col min="4" max="4" width="19.36328125" bestFit="1" customWidth="1"/>
    <col min="5" max="5" width="20.08984375" bestFit="1" customWidth="1"/>
    <col min="6" max="6" width="19.26953125" bestFit="1" customWidth="1"/>
    <col min="7" max="7" width="16.26953125" bestFit="1" customWidth="1"/>
  </cols>
  <sheetData>
    <row r="1" spans="1:7">
      <c r="A1" t="s">
        <v>678</v>
      </c>
    </row>
    <row r="2" spans="1:7">
      <c r="A2" t="s">
        <v>679</v>
      </c>
    </row>
    <row r="3" spans="1:7">
      <c r="A3" t="s">
        <v>680</v>
      </c>
      <c r="B3" t="s">
        <v>685</v>
      </c>
    </row>
    <row r="4" spans="1:7">
      <c r="A4" t="s">
        <v>681</v>
      </c>
    </row>
    <row r="6" spans="1:7" ht="15.5">
      <c r="A6" s="464" t="s">
        <v>0</v>
      </c>
      <c r="B6" s="464" t="s">
        <v>1</v>
      </c>
      <c r="C6" s="464" t="s">
        <v>2</v>
      </c>
      <c r="D6" s="464" t="s">
        <v>686</v>
      </c>
      <c r="E6" s="464" t="s">
        <v>3</v>
      </c>
      <c r="F6" s="464" t="s">
        <v>4</v>
      </c>
      <c r="G6" s="464" t="s">
        <v>5</v>
      </c>
    </row>
    <row r="7" spans="1:7">
      <c r="A7" s="509">
        <v>1</v>
      </c>
      <c r="B7" s="510" t="s">
        <v>6</v>
      </c>
      <c r="C7" s="581">
        <f>'ELECTRICAL '!F342</f>
        <v>845675</v>
      </c>
      <c r="D7" s="581">
        <f>'ELECTRICAL '!H342</f>
        <v>371480</v>
      </c>
      <c r="E7" s="581">
        <v>0</v>
      </c>
      <c r="F7" s="581">
        <f>SUM(D7:E7)</f>
        <v>371480</v>
      </c>
      <c r="G7" s="581">
        <f>-C7+F7</f>
        <v>-474195</v>
      </c>
    </row>
    <row r="8" spans="1:7">
      <c r="A8" s="509">
        <v>2</v>
      </c>
      <c r="B8" s="510" t="s">
        <v>7</v>
      </c>
      <c r="C8" s="581">
        <f>'PLUMBING '!F104</f>
        <v>197250</v>
      </c>
      <c r="D8" s="581">
        <f>'PLUMBING '!H104</f>
        <v>33635</v>
      </c>
      <c r="E8" s="581">
        <f>'PLUMBING '!J104</f>
        <v>51165</v>
      </c>
      <c r="F8" s="581">
        <f>SUM(D8:E8)</f>
        <v>84800</v>
      </c>
      <c r="G8" s="581">
        <f t="shared" ref="G8:G13" si="0">-C8+F8</f>
        <v>-112450</v>
      </c>
    </row>
    <row r="9" spans="1:7">
      <c r="A9" s="509">
        <v>3</v>
      </c>
      <c r="B9" s="510" t="s">
        <v>8</v>
      </c>
      <c r="C9" s="581">
        <f>'HVAC '!H217</f>
        <v>565050</v>
      </c>
      <c r="D9" s="581">
        <f>'HVAC '!J217</f>
        <v>188544.1</v>
      </c>
      <c r="E9" s="581">
        <f>'HVAC '!L217</f>
        <v>277827.09999999998</v>
      </c>
      <c r="F9" s="581">
        <f>SUM(D9:E9)</f>
        <v>466371.19999999995</v>
      </c>
      <c r="G9" s="581">
        <f t="shared" si="0"/>
        <v>-98678.800000000047</v>
      </c>
    </row>
    <row r="10" spans="1:7">
      <c r="A10" s="509">
        <v>4</v>
      </c>
      <c r="B10" s="510" t="s">
        <v>9</v>
      </c>
      <c r="C10" s="581">
        <f>'FIRE FIGHTING '!F50</f>
        <v>157800</v>
      </c>
      <c r="D10" s="581">
        <f>'FIRE FIGHTING '!H49</f>
        <v>84360</v>
      </c>
      <c r="E10" s="581">
        <f>'FIRE FIGHTING '!J49</f>
        <v>28400</v>
      </c>
      <c r="F10" s="581">
        <f>SUM(D10:E10)</f>
        <v>112760</v>
      </c>
      <c r="G10" s="581">
        <f t="shared" si="0"/>
        <v>-45040</v>
      </c>
    </row>
    <row r="11" spans="1:7">
      <c r="A11" s="509">
        <v>5</v>
      </c>
      <c r="B11" s="510" t="s">
        <v>10</v>
      </c>
      <c r="C11" s="581">
        <f>'FIRE EQUIPMENT '!H47</f>
        <v>54200</v>
      </c>
      <c r="D11" s="581">
        <v>0</v>
      </c>
      <c r="E11" s="581">
        <v>0</v>
      </c>
      <c r="F11" s="581">
        <v>0</v>
      </c>
      <c r="G11" s="581">
        <f t="shared" si="0"/>
        <v>-54200</v>
      </c>
    </row>
    <row r="12" spans="1:7">
      <c r="A12" s="509">
        <v>6</v>
      </c>
      <c r="B12" s="510" t="s">
        <v>11</v>
      </c>
      <c r="C12" s="581">
        <f>'CCTV '!H32</f>
        <v>194700</v>
      </c>
      <c r="D12" s="581">
        <v>0</v>
      </c>
      <c r="E12" s="581">
        <f>'CCTV '!L32</f>
        <v>175100</v>
      </c>
      <c r="F12" s="581">
        <f>SUM(D12:E12)</f>
        <v>175100</v>
      </c>
      <c r="G12" s="581">
        <f t="shared" si="0"/>
        <v>-19600</v>
      </c>
    </row>
    <row r="13" spans="1:7">
      <c r="A13" s="509">
        <v>7</v>
      </c>
      <c r="B13" s="510" t="s">
        <v>12</v>
      </c>
      <c r="C13" s="581">
        <f>'MUSIC &amp; PA SYATEM '!F36</f>
        <v>79875</v>
      </c>
      <c r="D13" s="581">
        <v>0</v>
      </c>
      <c r="E13" s="581">
        <v>0</v>
      </c>
      <c r="F13" s="581">
        <v>0</v>
      </c>
      <c r="G13" s="581">
        <f t="shared" si="0"/>
        <v>-79875</v>
      </c>
    </row>
    <row r="14" spans="1:7">
      <c r="A14" s="509"/>
      <c r="B14" s="510"/>
      <c r="C14" s="581"/>
      <c r="D14" s="581"/>
      <c r="E14" s="581"/>
      <c r="F14" s="581"/>
      <c r="G14" s="581"/>
    </row>
    <row r="15" spans="1:7">
      <c r="A15" s="510"/>
      <c r="B15" s="510" t="s">
        <v>675</v>
      </c>
      <c r="C15" s="582">
        <f>SUM(C7:C14)</f>
        <v>2094550</v>
      </c>
      <c r="D15" s="582">
        <f>SUM(D7:D14)</f>
        <v>678019.1</v>
      </c>
      <c r="E15" s="582">
        <f>SUM(E7:E14)</f>
        <v>532492.1</v>
      </c>
      <c r="F15" s="582">
        <f>SUM(F7:F14)</f>
        <v>1210511.2</v>
      </c>
      <c r="G15" s="582">
        <f>SUM(G7:G14)</f>
        <v>-884038.8</v>
      </c>
    </row>
    <row r="16" spans="1:7">
      <c r="A16" s="510"/>
      <c r="B16" s="510" t="s">
        <v>676</v>
      </c>
      <c r="C16" s="581">
        <f>C15*18%</f>
        <v>377019</v>
      </c>
      <c r="D16" s="581">
        <f t="shared" ref="D16:G16" si="1">D15*18%</f>
        <v>122043.43799999999</v>
      </c>
      <c r="E16" s="581">
        <f t="shared" si="1"/>
        <v>95848.577999999994</v>
      </c>
      <c r="F16" s="581">
        <f t="shared" si="1"/>
        <v>217892.01599999997</v>
      </c>
      <c r="G16" s="581">
        <f t="shared" si="1"/>
        <v>-159126.984</v>
      </c>
    </row>
    <row r="17" spans="1:7">
      <c r="A17" s="510"/>
      <c r="B17" s="510" t="s">
        <v>677</v>
      </c>
      <c r="C17" s="582">
        <f>SUM(C15:C16)</f>
        <v>2471569</v>
      </c>
      <c r="D17" s="582">
        <f t="shared" ref="D17:G17" si="2">SUM(D15:D16)</f>
        <v>800062.53799999994</v>
      </c>
      <c r="E17" s="582">
        <f t="shared" si="2"/>
        <v>628340.67799999996</v>
      </c>
      <c r="F17" s="582">
        <f t="shared" si="2"/>
        <v>1428403.216</v>
      </c>
      <c r="G17" s="582">
        <f t="shared" si="2"/>
        <v>-1043165.784</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G450"/>
  <sheetViews>
    <sheetView topLeftCell="A334" zoomScale="90" zoomScaleNormal="90" workbookViewId="0">
      <selection activeCell="H348" sqref="H348"/>
    </sheetView>
  </sheetViews>
  <sheetFormatPr defaultRowHeight="14"/>
  <cols>
    <col min="1" max="1" width="7.7265625" style="461" customWidth="1"/>
    <col min="2" max="2" width="71.453125" style="398" customWidth="1"/>
    <col min="3" max="3" width="8.81640625" style="396" bestFit="1" customWidth="1"/>
    <col min="4" max="4" width="6.1796875" style="396" customWidth="1"/>
    <col min="5" max="5" width="14.54296875" style="395" customWidth="1"/>
    <col min="6" max="6" width="16.453125" style="394" customWidth="1"/>
    <col min="7" max="7" width="9" style="461" customWidth="1"/>
    <col min="8" max="8" width="14.453125" style="461" customWidth="1"/>
    <col min="9" max="9" width="28.26953125" style="461" bestFit="1" customWidth="1"/>
    <col min="10" max="192" width="9" style="461" customWidth="1"/>
    <col min="193" max="240" width="9" style="460" customWidth="1"/>
    <col min="241" max="252" width="9.1796875" style="460"/>
    <col min="253" max="253" width="7.7265625" style="460" customWidth="1"/>
    <col min="254" max="254" width="71.453125" style="460" customWidth="1"/>
    <col min="255" max="255" width="8.81640625" style="460" bestFit="1" customWidth="1"/>
    <col min="256" max="256" width="6.1796875" style="460" customWidth="1"/>
    <col min="257" max="257" width="14.54296875" style="460" customWidth="1"/>
    <col min="258" max="258" width="16.453125" style="460" customWidth="1"/>
    <col min="259" max="259" width="9" style="460" customWidth="1"/>
    <col min="260" max="260" width="14.453125" style="460" customWidth="1"/>
    <col min="261" max="262" width="12.1796875" style="460" customWidth="1"/>
    <col min="263" max="263" width="9.26953125" style="460" customWidth="1"/>
    <col min="264" max="264" width="12.1796875" style="460" bestFit="1" customWidth="1"/>
    <col min="265" max="496" width="9" style="460" customWidth="1"/>
    <col min="497" max="508" width="9.1796875" style="460"/>
    <col min="509" max="509" width="7.7265625" style="460" customWidth="1"/>
    <col min="510" max="510" width="71.453125" style="460" customWidth="1"/>
    <col min="511" max="511" width="8.81640625" style="460" bestFit="1" customWidth="1"/>
    <col min="512" max="512" width="6.1796875" style="460" customWidth="1"/>
    <col min="513" max="513" width="14.54296875" style="460" customWidth="1"/>
    <col min="514" max="514" width="16.453125" style="460" customWidth="1"/>
    <col min="515" max="515" width="9" style="460" customWidth="1"/>
    <col min="516" max="516" width="14.453125" style="460" customWidth="1"/>
    <col min="517" max="518" width="12.1796875" style="460" customWidth="1"/>
    <col min="519" max="519" width="9.26953125" style="460" customWidth="1"/>
    <col min="520" max="520" width="12.1796875" style="460" bestFit="1" customWidth="1"/>
    <col min="521" max="752" width="9" style="460" customWidth="1"/>
    <col min="753" max="764" width="9.1796875" style="460"/>
    <col min="765" max="765" width="7.7265625" style="460" customWidth="1"/>
    <col min="766" max="766" width="71.453125" style="460" customWidth="1"/>
    <col min="767" max="767" width="8.81640625" style="460" bestFit="1" customWidth="1"/>
    <col min="768" max="768" width="6.1796875" style="460" customWidth="1"/>
    <col min="769" max="769" width="14.54296875" style="460" customWidth="1"/>
    <col min="770" max="770" width="16.453125" style="460" customWidth="1"/>
    <col min="771" max="771" width="9" style="460" customWidth="1"/>
    <col min="772" max="772" width="14.453125" style="460" customWidth="1"/>
    <col min="773" max="774" width="12.1796875" style="460" customWidth="1"/>
    <col min="775" max="775" width="9.26953125" style="460" customWidth="1"/>
    <col min="776" max="776" width="12.1796875" style="460" bestFit="1" customWidth="1"/>
    <col min="777" max="1008" width="9" style="460" customWidth="1"/>
    <col min="1009" max="1020" width="9.1796875" style="460"/>
    <col min="1021" max="1021" width="7.7265625" style="460" customWidth="1"/>
    <col min="1022" max="1022" width="71.453125" style="460" customWidth="1"/>
    <col min="1023" max="1023" width="8.81640625" style="460" bestFit="1" customWidth="1"/>
    <col min="1024" max="1024" width="6.1796875" style="460" customWidth="1"/>
    <col min="1025" max="1025" width="14.54296875" style="460" customWidth="1"/>
    <col min="1026" max="1026" width="16.453125" style="460" customWidth="1"/>
    <col min="1027" max="1027" width="9" style="460" customWidth="1"/>
    <col min="1028" max="1028" width="14.453125" style="460" customWidth="1"/>
    <col min="1029" max="1030" width="12.1796875" style="460" customWidth="1"/>
    <col min="1031" max="1031" width="9.26953125" style="460" customWidth="1"/>
    <col min="1032" max="1032" width="12.1796875" style="460" bestFit="1" customWidth="1"/>
    <col min="1033" max="1264" width="9" style="460" customWidth="1"/>
    <col min="1265" max="1276" width="9.1796875" style="460"/>
    <col min="1277" max="1277" width="7.7265625" style="460" customWidth="1"/>
    <col min="1278" max="1278" width="71.453125" style="460" customWidth="1"/>
    <col min="1279" max="1279" width="8.81640625" style="460" bestFit="1" customWidth="1"/>
    <col min="1280" max="1280" width="6.1796875" style="460" customWidth="1"/>
    <col min="1281" max="1281" width="14.54296875" style="460" customWidth="1"/>
    <col min="1282" max="1282" width="16.453125" style="460" customWidth="1"/>
    <col min="1283" max="1283" width="9" style="460" customWidth="1"/>
    <col min="1284" max="1284" width="14.453125" style="460" customWidth="1"/>
    <col min="1285" max="1286" width="12.1796875" style="460" customWidth="1"/>
    <col min="1287" max="1287" width="9.26953125" style="460" customWidth="1"/>
    <col min="1288" max="1288" width="12.1796875" style="460" bestFit="1" customWidth="1"/>
    <col min="1289" max="1520" width="9" style="460" customWidth="1"/>
    <col min="1521" max="1532" width="9.1796875" style="460"/>
    <col min="1533" max="1533" width="7.7265625" style="460" customWidth="1"/>
    <col min="1534" max="1534" width="71.453125" style="460" customWidth="1"/>
    <col min="1535" max="1535" width="8.81640625" style="460" bestFit="1" customWidth="1"/>
    <col min="1536" max="1536" width="6.1796875" style="460" customWidth="1"/>
    <col min="1537" max="1537" width="14.54296875" style="460" customWidth="1"/>
    <col min="1538" max="1538" width="16.453125" style="460" customWidth="1"/>
    <col min="1539" max="1539" width="9" style="460" customWidth="1"/>
    <col min="1540" max="1540" width="14.453125" style="460" customWidth="1"/>
    <col min="1541" max="1542" width="12.1796875" style="460" customWidth="1"/>
    <col min="1543" max="1543" width="9.26953125" style="460" customWidth="1"/>
    <col min="1544" max="1544" width="12.1796875" style="460" bestFit="1" customWidth="1"/>
    <col min="1545" max="1776" width="9" style="460" customWidth="1"/>
    <col min="1777" max="1788" width="9.1796875" style="460"/>
    <col min="1789" max="1789" width="7.7265625" style="460" customWidth="1"/>
    <col min="1790" max="1790" width="71.453125" style="460" customWidth="1"/>
    <col min="1791" max="1791" width="8.81640625" style="460" bestFit="1" customWidth="1"/>
    <col min="1792" max="1792" width="6.1796875" style="460" customWidth="1"/>
    <col min="1793" max="1793" width="14.54296875" style="460" customWidth="1"/>
    <col min="1794" max="1794" width="16.453125" style="460" customWidth="1"/>
    <col min="1795" max="1795" width="9" style="460" customWidth="1"/>
    <col min="1796" max="1796" width="14.453125" style="460" customWidth="1"/>
    <col min="1797" max="1798" width="12.1796875" style="460" customWidth="1"/>
    <col min="1799" max="1799" width="9.26953125" style="460" customWidth="1"/>
    <col min="1800" max="1800" width="12.1796875" style="460" bestFit="1" customWidth="1"/>
    <col min="1801" max="2032" width="9" style="460" customWidth="1"/>
    <col min="2033" max="2044" width="9.1796875" style="460"/>
    <col min="2045" max="2045" width="7.7265625" style="460" customWidth="1"/>
    <col min="2046" max="2046" width="71.453125" style="460" customWidth="1"/>
    <col min="2047" max="2047" width="8.81640625" style="460" bestFit="1" customWidth="1"/>
    <col min="2048" max="2048" width="6.1796875" style="460" customWidth="1"/>
    <col min="2049" max="2049" width="14.54296875" style="460" customWidth="1"/>
    <col min="2050" max="2050" width="16.453125" style="460" customWidth="1"/>
    <col min="2051" max="2051" width="9" style="460" customWidth="1"/>
    <col min="2052" max="2052" width="14.453125" style="460" customWidth="1"/>
    <col min="2053" max="2054" width="12.1796875" style="460" customWidth="1"/>
    <col min="2055" max="2055" width="9.26953125" style="460" customWidth="1"/>
    <col min="2056" max="2056" width="12.1796875" style="460" bestFit="1" customWidth="1"/>
    <col min="2057" max="2288" width="9" style="460" customWidth="1"/>
    <col min="2289" max="2300" width="9.1796875" style="460"/>
    <col min="2301" max="2301" width="7.7265625" style="460" customWidth="1"/>
    <col min="2302" max="2302" width="71.453125" style="460" customWidth="1"/>
    <col min="2303" max="2303" width="8.81640625" style="460" bestFit="1" customWidth="1"/>
    <col min="2304" max="2304" width="6.1796875" style="460" customWidth="1"/>
    <col min="2305" max="2305" width="14.54296875" style="460" customWidth="1"/>
    <col min="2306" max="2306" width="16.453125" style="460" customWidth="1"/>
    <col min="2307" max="2307" width="9" style="460" customWidth="1"/>
    <col min="2308" max="2308" width="14.453125" style="460" customWidth="1"/>
    <col min="2309" max="2310" width="12.1796875" style="460" customWidth="1"/>
    <col min="2311" max="2311" width="9.26953125" style="460" customWidth="1"/>
    <col min="2312" max="2312" width="12.1796875" style="460" bestFit="1" customWidth="1"/>
    <col min="2313" max="2544" width="9" style="460" customWidth="1"/>
    <col min="2545" max="2556" width="9.1796875" style="460"/>
    <col min="2557" max="2557" width="7.7265625" style="460" customWidth="1"/>
    <col min="2558" max="2558" width="71.453125" style="460" customWidth="1"/>
    <col min="2559" max="2559" width="8.81640625" style="460" bestFit="1" customWidth="1"/>
    <col min="2560" max="2560" width="6.1796875" style="460" customWidth="1"/>
    <col min="2561" max="2561" width="14.54296875" style="460" customWidth="1"/>
    <col min="2562" max="2562" width="16.453125" style="460" customWidth="1"/>
    <col min="2563" max="2563" width="9" style="460" customWidth="1"/>
    <col min="2564" max="2564" width="14.453125" style="460" customWidth="1"/>
    <col min="2565" max="2566" width="12.1796875" style="460" customWidth="1"/>
    <col min="2567" max="2567" width="9.26953125" style="460" customWidth="1"/>
    <col min="2568" max="2568" width="12.1796875" style="460" bestFit="1" customWidth="1"/>
    <col min="2569" max="2800" width="9" style="460" customWidth="1"/>
    <col min="2801" max="2812" width="9.1796875" style="460"/>
    <col min="2813" max="2813" width="7.7265625" style="460" customWidth="1"/>
    <col min="2814" max="2814" width="71.453125" style="460" customWidth="1"/>
    <col min="2815" max="2815" width="8.81640625" style="460" bestFit="1" customWidth="1"/>
    <col min="2816" max="2816" width="6.1796875" style="460" customWidth="1"/>
    <col min="2817" max="2817" width="14.54296875" style="460" customWidth="1"/>
    <col min="2818" max="2818" width="16.453125" style="460" customWidth="1"/>
    <col min="2819" max="2819" width="9" style="460" customWidth="1"/>
    <col min="2820" max="2820" width="14.453125" style="460" customWidth="1"/>
    <col min="2821" max="2822" width="12.1796875" style="460" customWidth="1"/>
    <col min="2823" max="2823" width="9.26953125" style="460" customWidth="1"/>
    <col min="2824" max="2824" width="12.1796875" style="460" bestFit="1" customWidth="1"/>
    <col min="2825" max="3056" width="9" style="460" customWidth="1"/>
    <col min="3057" max="3068" width="9.1796875" style="460"/>
    <col min="3069" max="3069" width="7.7265625" style="460" customWidth="1"/>
    <col min="3070" max="3070" width="71.453125" style="460" customWidth="1"/>
    <col min="3071" max="3071" width="8.81640625" style="460" bestFit="1" customWidth="1"/>
    <col min="3072" max="3072" width="6.1796875" style="460" customWidth="1"/>
    <col min="3073" max="3073" width="14.54296875" style="460" customWidth="1"/>
    <col min="3074" max="3074" width="16.453125" style="460" customWidth="1"/>
    <col min="3075" max="3075" width="9" style="460" customWidth="1"/>
    <col min="3076" max="3076" width="14.453125" style="460" customWidth="1"/>
    <col min="3077" max="3078" width="12.1796875" style="460" customWidth="1"/>
    <col min="3079" max="3079" width="9.26953125" style="460" customWidth="1"/>
    <col min="3080" max="3080" width="12.1796875" style="460" bestFit="1" customWidth="1"/>
    <col min="3081" max="3312" width="9" style="460" customWidth="1"/>
    <col min="3313" max="3324" width="9.1796875" style="460"/>
    <col min="3325" max="3325" width="7.7265625" style="460" customWidth="1"/>
    <col min="3326" max="3326" width="71.453125" style="460" customWidth="1"/>
    <col min="3327" max="3327" width="8.81640625" style="460" bestFit="1" customWidth="1"/>
    <col min="3328" max="3328" width="6.1796875" style="460" customWidth="1"/>
    <col min="3329" max="3329" width="14.54296875" style="460" customWidth="1"/>
    <col min="3330" max="3330" width="16.453125" style="460" customWidth="1"/>
    <col min="3331" max="3331" width="9" style="460" customWidth="1"/>
    <col min="3332" max="3332" width="14.453125" style="460" customWidth="1"/>
    <col min="3333" max="3334" width="12.1796875" style="460" customWidth="1"/>
    <col min="3335" max="3335" width="9.26953125" style="460" customWidth="1"/>
    <col min="3336" max="3336" width="12.1796875" style="460" bestFit="1" customWidth="1"/>
    <col min="3337" max="3568" width="9" style="460" customWidth="1"/>
    <col min="3569" max="3580" width="9.1796875" style="460"/>
    <col min="3581" max="3581" width="7.7265625" style="460" customWidth="1"/>
    <col min="3582" max="3582" width="71.453125" style="460" customWidth="1"/>
    <col min="3583" max="3583" width="8.81640625" style="460" bestFit="1" customWidth="1"/>
    <col min="3584" max="3584" width="6.1796875" style="460" customWidth="1"/>
    <col min="3585" max="3585" width="14.54296875" style="460" customWidth="1"/>
    <col min="3586" max="3586" width="16.453125" style="460" customWidth="1"/>
    <col min="3587" max="3587" width="9" style="460" customWidth="1"/>
    <col min="3588" max="3588" width="14.453125" style="460" customWidth="1"/>
    <col min="3589" max="3590" width="12.1796875" style="460" customWidth="1"/>
    <col min="3591" max="3591" width="9.26953125" style="460" customWidth="1"/>
    <col min="3592" max="3592" width="12.1796875" style="460" bestFit="1" customWidth="1"/>
    <col min="3593" max="3824" width="9" style="460" customWidth="1"/>
    <col min="3825" max="3836" width="9.1796875" style="460"/>
    <col min="3837" max="3837" width="7.7265625" style="460" customWidth="1"/>
    <col min="3838" max="3838" width="71.453125" style="460" customWidth="1"/>
    <col min="3839" max="3839" width="8.81640625" style="460" bestFit="1" customWidth="1"/>
    <col min="3840" max="3840" width="6.1796875" style="460" customWidth="1"/>
    <col min="3841" max="3841" width="14.54296875" style="460" customWidth="1"/>
    <col min="3842" max="3842" width="16.453125" style="460" customWidth="1"/>
    <col min="3843" max="3843" width="9" style="460" customWidth="1"/>
    <col min="3844" max="3844" width="14.453125" style="460" customWidth="1"/>
    <col min="3845" max="3846" width="12.1796875" style="460" customWidth="1"/>
    <col min="3847" max="3847" width="9.26953125" style="460" customWidth="1"/>
    <col min="3848" max="3848" width="12.1796875" style="460" bestFit="1" customWidth="1"/>
    <col min="3849" max="4080" width="9" style="460" customWidth="1"/>
    <col min="4081" max="4092" width="9.1796875" style="460"/>
    <col min="4093" max="4093" width="7.7265625" style="460" customWidth="1"/>
    <col min="4094" max="4094" width="71.453125" style="460" customWidth="1"/>
    <col min="4095" max="4095" width="8.81640625" style="460" bestFit="1" customWidth="1"/>
    <col min="4096" max="4096" width="6.1796875" style="460" customWidth="1"/>
    <col min="4097" max="4097" width="14.54296875" style="460" customWidth="1"/>
    <col min="4098" max="4098" width="16.453125" style="460" customWidth="1"/>
    <col min="4099" max="4099" width="9" style="460" customWidth="1"/>
    <col min="4100" max="4100" width="14.453125" style="460" customWidth="1"/>
    <col min="4101" max="4102" width="12.1796875" style="460" customWidth="1"/>
    <col min="4103" max="4103" width="9.26953125" style="460" customWidth="1"/>
    <col min="4104" max="4104" width="12.1796875" style="460" bestFit="1" customWidth="1"/>
    <col min="4105" max="4336" width="9" style="460" customWidth="1"/>
    <col min="4337" max="4348" width="9.1796875" style="460"/>
    <col min="4349" max="4349" width="7.7265625" style="460" customWidth="1"/>
    <col min="4350" max="4350" width="71.453125" style="460" customWidth="1"/>
    <col min="4351" max="4351" width="8.81640625" style="460" bestFit="1" customWidth="1"/>
    <col min="4352" max="4352" width="6.1796875" style="460" customWidth="1"/>
    <col min="4353" max="4353" width="14.54296875" style="460" customWidth="1"/>
    <col min="4354" max="4354" width="16.453125" style="460" customWidth="1"/>
    <col min="4355" max="4355" width="9" style="460" customWidth="1"/>
    <col min="4356" max="4356" width="14.453125" style="460" customWidth="1"/>
    <col min="4357" max="4358" width="12.1796875" style="460" customWidth="1"/>
    <col min="4359" max="4359" width="9.26953125" style="460" customWidth="1"/>
    <col min="4360" max="4360" width="12.1796875" style="460" bestFit="1" customWidth="1"/>
    <col min="4361" max="4592" width="9" style="460" customWidth="1"/>
    <col min="4593" max="4604" width="9.1796875" style="460"/>
    <col min="4605" max="4605" width="7.7265625" style="460" customWidth="1"/>
    <col min="4606" max="4606" width="71.453125" style="460" customWidth="1"/>
    <col min="4607" max="4607" width="8.81640625" style="460" bestFit="1" customWidth="1"/>
    <col min="4608" max="4608" width="6.1796875" style="460" customWidth="1"/>
    <col min="4609" max="4609" width="14.54296875" style="460" customWidth="1"/>
    <col min="4610" max="4610" width="16.453125" style="460" customWidth="1"/>
    <col min="4611" max="4611" width="9" style="460" customWidth="1"/>
    <col min="4612" max="4612" width="14.453125" style="460" customWidth="1"/>
    <col min="4613" max="4614" width="12.1796875" style="460" customWidth="1"/>
    <col min="4615" max="4615" width="9.26953125" style="460" customWidth="1"/>
    <col min="4616" max="4616" width="12.1796875" style="460" bestFit="1" customWidth="1"/>
    <col min="4617" max="4848" width="9" style="460" customWidth="1"/>
    <col min="4849" max="4860" width="9.1796875" style="460"/>
    <col min="4861" max="4861" width="7.7265625" style="460" customWidth="1"/>
    <col min="4862" max="4862" width="71.453125" style="460" customWidth="1"/>
    <col min="4863" max="4863" width="8.81640625" style="460" bestFit="1" customWidth="1"/>
    <col min="4864" max="4864" width="6.1796875" style="460" customWidth="1"/>
    <col min="4865" max="4865" width="14.54296875" style="460" customWidth="1"/>
    <col min="4866" max="4866" width="16.453125" style="460" customWidth="1"/>
    <col min="4867" max="4867" width="9" style="460" customWidth="1"/>
    <col min="4868" max="4868" width="14.453125" style="460" customWidth="1"/>
    <col min="4869" max="4870" width="12.1796875" style="460" customWidth="1"/>
    <col min="4871" max="4871" width="9.26953125" style="460" customWidth="1"/>
    <col min="4872" max="4872" width="12.1796875" style="460" bestFit="1" customWidth="1"/>
    <col min="4873" max="5104" width="9" style="460" customWidth="1"/>
    <col min="5105" max="5116" width="9.1796875" style="460"/>
    <col min="5117" max="5117" width="7.7265625" style="460" customWidth="1"/>
    <col min="5118" max="5118" width="71.453125" style="460" customWidth="1"/>
    <col min="5119" max="5119" width="8.81640625" style="460" bestFit="1" customWidth="1"/>
    <col min="5120" max="5120" width="6.1796875" style="460" customWidth="1"/>
    <col min="5121" max="5121" width="14.54296875" style="460" customWidth="1"/>
    <col min="5122" max="5122" width="16.453125" style="460" customWidth="1"/>
    <col min="5123" max="5123" width="9" style="460" customWidth="1"/>
    <col min="5124" max="5124" width="14.453125" style="460" customWidth="1"/>
    <col min="5125" max="5126" width="12.1796875" style="460" customWidth="1"/>
    <col min="5127" max="5127" width="9.26953125" style="460" customWidth="1"/>
    <col min="5128" max="5128" width="12.1796875" style="460" bestFit="1" customWidth="1"/>
    <col min="5129" max="5360" width="9" style="460" customWidth="1"/>
    <col min="5361" max="5372" width="9.1796875" style="460"/>
    <col min="5373" max="5373" width="7.7265625" style="460" customWidth="1"/>
    <col min="5374" max="5374" width="71.453125" style="460" customWidth="1"/>
    <col min="5375" max="5375" width="8.81640625" style="460" bestFit="1" customWidth="1"/>
    <col min="5376" max="5376" width="6.1796875" style="460" customWidth="1"/>
    <col min="5377" max="5377" width="14.54296875" style="460" customWidth="1"/>
    <col min="5378" max="5378" width="16.453125" style="460" customWidth="1"/>
    <col min="5379" max="5379" width="9" style="460" customWidth="1"/>
    <col min="5380" max="5380" width="14.453125" style="460" customWidth="1"/>
    <col min="5381" max="5382" width="12.1796875" style="460" customWidth="1"/>
    <col min="5383" max="5383" width="9.26953125" style="460" customWidth="1"/>
    <col min="5384" max="5384" width="12.1796875" style="460" bestFit="1" customWidth="1"/>
    <col min="5385" max="5616" width="9" style="460" customWidth="1"/>
    <col min="5617" max="5628" width="9.1796875" style="460"/>
    <col min="5629" max="5629" width="7.7265625" style="460" customWidth="1"/>
    <col min="5630" max="5630" width="71.453125" style="460" customWidth="1"/>
    <col min="5631" max="5631" width="8.81640625" style="460" bestFit="1" customWidth="1"/>
    <col min="5632" max="5632" width="6.1796875" style="460" customWidth="1"/>
    <col min="5633" max="5633" width="14.54296875" style="460" customWidth="1"/>
    <col min="5634" max="5634" width="16.453125" style="460" customWidth="1"/>
    <col min="5635" max="5635" width="9" style="460" customWidth="1"/>
    <col min="5636" max="5636" width="14.453125" style="460" customWidth="1"/>
    <col min="5637" max="5638" width="12.1796875" style="460" customWidth="1"/>
    <col min="5639" max="5639" width="9.26953125" style="460" customWidth="1"/>
    <col min="5640" max="5640" width="12.1796875" style="460" bestFit="1" customWidth="1"/>
    <col min="5641" max="5872" width="9" style="460" customWidth="1"/>
    <col min="5873" max="5884" width="9.1796875" style="460"/>
    <col min="5885" max="5885" width="7.7265625" style="460" customWidth="1"/>
    <col min="5886" max="5886" width="71.453125" style="460" customWidth="1"/>
    <col min="5887" max="5887" width="8.81640625" style="460" bestFit="1" customWidth="1"/>
    <col min="5888" max="5888" width="6.1796875" style="460" customWidth="1"/>
    <col min="5889" max="5889" width="14.54296875" style="460" customWidth="1"/>
    <col min="5890" max="5890" width="16.453125" style="460" customWidth="1"/>
    <col min="5891" max="5891" width="9" style="460" customWidth="1"/>
    <col min="5892" max="5892" width="14.453125" style="460" customWidth="1"/>
    <col min="5893" max="5894" width="12.1796875" style="460" customWidth="1"/>
    <col min="5895" max="5895" width="9.26953125" style="460" customWidth="1"/>
    <col min="5896" max="5896" width="12.1796875" style="460" bestFit="1" customWidth="1"/>
    <col min="5897" max="6128" width="9" style="460" customWidth="1"/>
    <col min="6129" max="6140" width="9.1796875" style="460"/>
    <col min="6141" max="6141" width="7.7265625" style="460" customWidth="1"/>
    <col min="6142" max="6142" width="71.453125" style="460" customWidth="1"/>
    <col min="6143" max="6143" width="8.81640625" style="460" bestFit="1" customWidth="1"/>
    <col min="6144" max="6144" width="6.1796875" style="460" customWidth="1"/>
    <col min="6145" max="6145" width="14.54296875" style="460" customWidth="1"/>
    <col min="6146" max="6146" width="16.453125" style="460" customWidth="1"/>
    <col min="6147" max="6147" width="9" style="460" customWidth="1"/>
    <col min="6148" max="6148" width="14.453125" style="460" customWidth="1"/>
    <col min="6149" max="6150" width="12.1796875" style="460" customWidth="1"/>
    <col min="6151" max="6151" width="9.26953125" style="460" customWidth="1"/>
    <col min="6152" max="6152" width="12.1796875" style="460" bestFit="1" customWidth="1"/>
    <col min="6153" max="6384" width="9" style="460" customWidth="1"/>
    <col min="6385" max="6396" width="9.1796875" style="460"/>
    <col min="6397" max="6397" width="7.7265625" style="460" customWidth="1"/>
    <col min="6398" max="6398" width="71.453125" style="460" customWidth="1"/>
    <col min="6399" max="6399" width="8.81640625" style="460" bestFit="1" customWidth="1"/>
    <col min="6400" max="6400" width="6.1796875" style="460" customWidth="1"/>
    <col min="6401" max="6401" width="14.54296875" style="460" customWidth="1"/>
    <col min="6402" max="6402" width="16.453125" style="460" customWidth="1"/>
    <col min="6403" max="6403" width="9" style="460" customWidth="1"/>
    <col min="6404" max="6404" width="14.453125" style="460" customWidth="1"/>
    <col min="6405" max="6406" width="12.1796875" style="460" customWidth="1"/>
    <col min="6407" max="6407" width="9.26953125" style="460" customWidth="1"/>
    <col min="6408" max="6408" width="12.1796875" style="460" bestFit="1" customWidth="1"/>
    <col min="6409" max="6640" width="9" style="460" customWidth="1"/>
    <col min="6641" max="6652" width="9.1796875" style="460"/>
    <col min="6653" max="6653" width="7.7265625" style="460" customWidth="1"/>
    <col min="6654" max="6654" width="71.453125" style="460" customWidth="1"/>
    <col min="6655" max="6655" width="8.81640625" style="460" bestFit="1" customWidth="1"/>
    <col min="6656" max="6656" width="6.1796875" style="460" customWidth="1"/>
    <col min="6657" max="6657" width="14.54296875" style="460" customWidth="1"/>
    <col min="6658" max="6658" width="16.453125" style="460" customWidth="1"/>
    <col min="6659" max="6659" width="9" style="460" customWidth="1"/>
    <col min="6660" max="6660" width="14.453125" style="460" customWidth="1"/>
    <col min="6661" max="6662" width="12.1796875" style="460" customWidth="1"/>
    <col min="6663" max="6663" width="9.26953125" style="460" customWidth="1"/>
    <col min="6664" max="6664" width="12.1796875" style="460" bestFit="1" customWidth="1"/>
    <col min="6665" max="6896" width="9" style="460" customWidth="1"/>
    <col min="6897" max="6908" width="9.1796875" style="460"/>
    <col min="6909" max="6909" width="7.7265625" style="460" customWidth="1"/>
    <col min="6910" max="6910" width="71.453125" style="460" customWidth="1"/>
    <col min="6911" max="6911" width="8.81640625" style="460" bestFit="1" customWidth="1"/>
    <col min="6912" max="6912" width="6.1796875" style="460" customWidth="1"/>
    <col min="6913" max="6913" width="14.54296875" style="460" customWidth="1"/>
    <col min="6914" max="6914" width="16.453125" style="460" customWidth="1"/>
    <col min="6915" max="6915" width="9" style="460" customWidth="1"/>
    <col min="6916" max="6916" width="14.453125" style="460" customWidth="1"/>
    <col min="6917" max="6918" width="12.1796875" style="460" customWidth="1"/>
    <col min="6919" max="6919" width="9.26953125" style="460" customWidth="1"/>
    <col min="6920" max="6920" width="12.1796875" style="460" bestFit="1" customWidth="1"/>
    <col min="6921" max="7152" width="9" style="460" customWidth="1"/>
    <col min="7153" max="7164" width="9.1796875" style="460"/>
    <col min="7165" max="7165" width="7.7265625" style="460" customWidth="1"/>
    <col min="7166" max="7166" width="71.453125" style="460" customWidth="1"/>
    <col min="7167" max="7167" width="8.81640625" style="460" bestFit="1" customWidth="1"/>
    <col min="7168" max="7168" width="6.1796875" style="460" customWidth="1"/>
    <col min="7169" max="7169" width="14.54296875" style="460" customWidth="1"/>
    <col min="7170" max="7170" width="16.453125" style="460" customWidth="1"/>
    <col min="7171" max="7171" width="9" style="460" customWidth="1"/>
    <col min="7172" max="7172" width="14.453125" style="460" customWidth="1"/>
    <col min="7173" max="7174" width="12.1796875" style="460" customWidth="1"/>
    <col min="7175" max="7175" width="9.26953125" style="460" customWidth="1"/>
    <col min="7176" max="7176" width="12.1796875" style="460" bestFit="1" customWidth="1"/>
    <col min="7177" max="7408" width="9" style="460" customWidth="1"/>
    <col min="7409" max="7420" width="9.1796875" style="460"/>
    <col min="7421" max="7421" width="7.7265625" style="460" customWidth="1"/>
    <col min="7422" max="7422" width="71.453125" style="460" customWidth="1"/>
    <col min="7423" max="7423" width="8.81640625" style="460" bestFit="1" customWidth="1"/>
    <col min="7424" max="7424" width="6.1796875" style="460" customWidth="1"/>
    <col min="7425" max="7425" width="14.54296875" style="460" customWidth="1"/>
    <col min="7426" max="7426" width="16.453125" style="460" customWidth="1"/>
    <col min="7427" max="7427" width="9" style="460" customWidth="1"/>
    <col min="7428" max="7428" width="14.453125" style="460" customWidth="1"/>
    <col min="7429" max="7430" width="12.1796875" style="460" customWidth="1"/>
    <col min="7431" max="7431" width="9.26953125" style="460" customWidth="1"/>
    <col min="7432" max="7432" width="12.1796875" style="460" bestFit="1" customWidth="1"/>
    <col min="7433" max="7664" width="9" style="460" customWidth="1"/>
    <col min="7665" max="7676" width="9.1796875" style="460"/>
    <col min="7677" max="7677" width="7.7265625" style="460" customWidth="1"/>
    <col min="7678" max="7678" width="71.453125" style="460" customWidth="1"/>
    <col min="7679" max="7679" width="8.81640625" style="460" bestFit="1" customWidth="1"/>
    <col min="7680" max="7680" width="6.1796875" style="460" customWidth="1"/>
    <col min="7681" max="7681" width="14.54296875" style="460" customWidth="1"/>
    <col min="7682" max="7682" width="16.453125" style="460" customWidth="1"/>
    <col min="7683" max="7683" width="9" style="460" customWidth="1"/>
    <col min="7684" max="7684" width="14.453125" style="460" customWidth="1"/>
    <col min="7685" max="7686" width="12.1796875" style="460" customWidth="1"/>
    <col min="7687" max="7687" width="9.26953125" style="460" customWidth="1"/>
    <col min="7688" max="7688" width="12.1796875" style="460" bestFit="1" customWidth="1"/>
    <col min="7689" max="7920" width="9" style="460" customWidth="1"/>
    <col min="7921" max="7932" width="9.1796875" style="460"/>
    <col min="7933" max="7933" width="7.7265625" style="460" customWidth="1"/>
    <col min="7934" max="7934" width="71.453125" style="460" customWidth="1"/>
    <col min="7935" max="7935" width="8.81640625" style="460" bestFit="1" customWidth="1"/>
    <col min="7936" max="7936" width="6.1796875" style="460" customWidth="1"/>
    <col min="7937" max="7937" width="14.54296875" style="460" customWidth="1"/>
    <col min="7938" max="7938" width="16.453125" style="460" customWidth="1"/>
    <col min="7939" max="7939" width="9" style="460" customWidth="1"/>
    <col min="7940" max="7940" width="14.453125" style="460" customWidth="1"/>
    <col min="7941" max="7942" width="12.1796875" style="460" customWidth="1"/>
    <col min="7943" max="7943" width="9.26953125" style="460" customWidth="1"/>
    <col min="7944" max="7944" width="12.1796875" style="460" bestFit="1" customWidth="1"/>
    <col min="7945" max="8176" width="9" style="460" customWidth="1"/>
    <col min="8177" max="8188" width="9.1796875" style="460"/>
    <col min="8189" max="8189" width="7.7265625" style="460" customWidth="1"/>
    <col min="8190" max="8190" width="71.453125" style="460" customWidth="1"/>
    <col min="8191" max="8191" width="8.81640625" style="460" bestFit="1" customWidth="1"/>
    <col min="8192" max="8192" width="6.1796875" style="460" customWidth="1"/>
    <col min="8193" max="8193" width="14.54296875" style="460" customWidth="1"/>
    <col min="8194" max="8194" width="16.453125" style="460" customWidth="1"/>
    <col min="8195" max="8195" width="9" style="460" customWidth="1"/>
    <col min="8196" max="8196" width="14.453125" style="460" customWidth="1"/>
    <col min="8197" max="8198" width="12.1796875" style="460" customWidth="1"/>
    <col min="8199" max="8199" width="9.26953125" style="460" customWidth="1"/>
    <col min="8200" max="8200" width="12.1796875" style="460" bestFit="1" customWidth="1"/>
    <col min="8201" max="8432" width="9" style="460" customWidth="1"/>
    <col min="8433" max="8444" width="9.1796875" style="460"/>
    <col min="8445" max="8445" width="7.7265625" style="460" customWidth="1"/>
    <col min="8446" max="8446" width="71.453125" style="460" customWidth="1"/>
    <col min="8447" max="8447" width="8.81640625" style="460" bestFit="1" customWidth="1"/>
    <col min="8448" max="8448" width="6.1796875" style="460" customWidth="1"/>
    <col min="8449" max="8449" width="14.54296875" style="460" customWidth="1"/>
    <col min="8450" max="8450" width="16.453125" style="460" customWidth="1"/>
    <col min="8451" max="8451" width="9" style="460" customWidth="1"/>
    <col min="8452" max="8452" width="14.453125" style="460" customWidth="1"/>
    <col min="8453" max="8454" width="12.1796875" style="460" customWidth="1"/>
    <col min="8455" max="8455" width="9.26953125" style="460" customWidth="1"/>
    <col min="8456" max="8456" width="12.1796875" style="460" bestFit="1" customWidth="1"/>
    <col min="8457" max="8688" width="9" style="460" customWidth="1"/>
    <col min="8689" max="8700" width="9.1796875" style="460"/>
    <col min="8701" max="8701" width="7.7265625" style="460" customWidth="1"/>
    <col min="8702" max="8702" width="71.453125" style="460" customWidth="1"/>
    <col min="8703" max="8703" width="8.81640625" style="460" bestFit="1" customWidth="1"/>
    <col min="8704" max="8704" width="6.1796875" style="460" customWidth="1"/>
    <col min="8705" max="8705" width="14.54296875" style="460" customWidth="1"/>
    <col min="8706" max="8706" width="16.453125" style="460" customWidth="1"/>
    <col min="8707" max="8707" width="9" style="460" customWidth="1"/>
    <col min="8708" max="8708" width="14.453125" style="460" customWidth="1"/>
    <col min="8709" max="8710" width="12.1796875" style="460" customWidth="1"/>
    <col min="8711" max="8711" width="9.26953125" style="460" customWidth="1"/>
    <col min="8712" max="8712" width="12.1796875" style="460" bestFit="1" customWidth="1"/>
    <col min="8713" max="8944" width="9" style="460" customWidth="1"/>
    <col min="8945" max="8956" width="9.1796875" style="460"/>
    <col min="8957" max="8957" width="7.7265625" style="460" customWidth="1"/>
    <col min="8958" max="8958" width="71.453125" style="460" customWidth="1"/>
    <col min="8959" max="8959" width="8.81640625" style="460" bestFit="1" customWidth="1"/>
    <col min="8960" max="8960" width="6.1796875" style="460" customWidth="1"/>
    <col min="8961" max="8961" width="14.54296875" style="460" customWidth="1"/>
    <col min="8962" max="8962" width="16.453125" style="460" customWidth="1"/>
    <col min="8963" max="8963" width="9" style="460" customWidth="1"/>
    <col min="8964" max="8964" width="14.453125" style="460" customWidth="1"/>
    <col min="8965" max="8966" width="12.1796875" style="460" customWidth="1"/>
    <col min="8967" max="8967" width="9.26953125" style="460" customWidth="1"/>
    <col min="8968" max="8968" width="12.1796875" style="460" bestFit="1" customWidth="1"/>
    <col min="8969" max="9200" width="9" style="460" customWidth="1"/>
    <col min="9201" max="9212" width="9.1796875" style="460"/>
    <col min="9213" max="9213" width="7.7265625" style="460" customWidth="1"/>
    <col min="9214" max="9214" width="71.453125" style="460" customWidth="1"/>
    <col min="9215" max="9215" width="8.81640625" style="460" bestFit="1" customWidth="1"/>
    <col min="9216" max="9216" width="6.1796875" style="460" customWidth="1"/>
    <col min="9217" max="9217" width="14.54296875" style="460" customWidth="1"/>
    <col min="9218" max="9218" width="16.453125" style="460" customWidth="1"/>
    <col min="9219" max="9219" width="9" style="460" customWidth="1"/>
    <col min="9220" max="9220" width="14.453125" style="460" customWidth="1"/>
    <col min="9221" max="9222" width="12.1796875" style="460" customWidth="1"/>
    <col min="9223" max="9223" width="9.26953125" style="460" customWidth="1"/>
    <col min="9224" max="9224" width="12.1796875" style="460" bestFit="1" customWidth="1"/>
    <col min="9225" max="9456" width="9" style="460" customWidth="1"/>
    <col min="9457" max="9468" width="9.1796875" style="460"/>
    <col min="9469" max="9469" width="7.7265625" style="460" customWidth="1"/>
    <col min="9470" max="9470" width="71.453125" style="460" customWidth="1"/>
    <col min="9471" max="9471" width="8.81640625" style="460" bestFit="1" customWidth="1"/>
    <col min="9472" max="9472" width="6.1796875" style="460" customWidth="1"/>
    <col min="9473" max="9473" width="14.54296875" style="460" customWidth="1"/>
    <col min="9474" max="9474" width="16.453125" style="460" customWidth="1"/>
    <col min="9475" max="9475" width="9" style="460" customWidth="1"/>
    <col min="9476" max="9476" width="14.453125" style="460" customWidth="1"/>
    <col min="9477" max="9478" width="12.1796875" style="460" customWidth="1"/>
    <col min="9479" max="9479" width="9.26953125" style="460" customWidth="1"/>
    <col min="9480" max="9480" width="12.1796875" style="460" bestFit="1" customWidth="1"/>
    <col min="9481" max="9712" width="9" style="460" customWidth="1"/>
    <col min="9713" max="9724" width="9.1796875" style="460"/>
    <col min="9725" max="9725" width="7.7265625" style="460" customWidth="1"/>
    <col min="9726" max="9726" width="71.453125" style="460" customWidth="1"/>
    <col min="9727" max="9727" width="8.81640625" style="460" bestFit="1" customWidth="1"/>
    <col min="9728" max="9728" width="6.1796875" style="460" customWidth="1"/>
    <col min="9729" max="9729" width="14.54296875" style="460" customWidth="1"/>
    <col min="9730" max="9730" width="16.453125" style="460" customWidth="1"/>
    <col min="9731" max="9731" width="9" style="460" customWidth="1"/>
    <col min="9732" max="9732" width="14.453125" style="460" customWidth="1"/>
    <col min="9733" max="9734" width="12.1796875" style="460" customWidth="1"/>
    <col min="9735" max="9735" width="9.26953125" style="460" customWidth="1"/>
    <col min="9736" max="9736" width="12.1796875" style="460" bestFit="1" customWidth="1"/>
    <col min="9737" max="9968" width="9" style="460" customWidth="1"/>
    <col min="9969" max="9980" width="9.1796875" style="460"/>
    <col min="9981" max="9981" width="7.7265625" style="460" customWidth="1"/>
    <col min="9982" max="9982" width="71.453125" style="460" customWidth="1"/>
    <col min="9983" max="9983" width="8.81640625" style="460" bestFit="1" customWidth="1"/>
    <col min="9984" max="9984" width="6.1796875" style="460" customWidth="1"/>
    <col min="9985" max="9985" width="14.54296875" style="460" customWidth="1"/>
    <col min="9986" max="9986" width="16.453125" style="460" customWidth="1"/>
    <col min="9987" max="9987" width="9" style="460" customWidth="1"/>
    <col min="9988" max="9988" width="14.453125" style="460" customWidth="1"/>
    <col min="9989" max="9990" width="12.1796875" style="460" customWidth="1"/>
    <col min="9991" max="9991" width="9.26953125" style="460" customWidth="1"/>
    <col min="9992" max="9992" width="12.1796875" style="460" bestFit="1" customWidth="1"/>
    <col min="9993" max="10224" width="9" style="460" customWidth="1"/>
    <col min="10225" max="10236" width="9.1796875" style="460"/>
    <col min="10237" max="10237" width="7.7265625" style="460" customWidth="1"/>
    <col min="10238" max="10238" width="71.453125" style="460" customWidth="1"/>
    <col min="10239" max="10239" width="8.81640625" style="460" bestFit="1" customWidth="1"/>
    <col min="10240" max="10240" width="6.1796875" style="460" customWidth="1"/>
    <col min="10241" max="10241" width="14.54296875" style="460" customWidth="1"/>
    <col min="10242" max="10242" width="16.453125" style="460" customWidth="1"/>
    <col min="10243" max="10243" width="9" style="460" customWidth="1"/>
    <col min="10244" max="10244" width="14.453125" style="460" customWidth="1"/>
    <col min="10245" max="10246" width="12.1796875" style="460" customWidth="1"/>
    <col min="10247" max="10247" width="9.26953125" style="460" customWidth="1"/>
    <col min="10248" max="10248" width="12.1796875" style="460" bestFit="1" customWidth="1"/>
    <col min="10249" max="10480" width="9" style="460" customWidth="1"/>
    <col min="10481" max="10492" width="9.1796875" style="460"/>
    <col min="10493" max="10493" width="7.7265625" style="460" customWidth="1"/>
    <col min="10494" max="10494" width="71.453125" style="460" customWidth="1"/>
    <col min="10495" max="10495" width="8.81640625" style="460" bestFit="1" customWidth="1"/>
    <col min="10496" max="10496" width="6.1796875" style="460" customWidth="1"/>
    <col min="10497" max="10497" width="14.54296875" style="460" customWidth="1"/>
    <col min="10498" max="10498" width="16.453125" style="460" customWidth="1"/>
    <col min="10499" max="10499" width="9" style="460" customWidth="1"/>
    <col min="10500" max="10500" width="14.453125" style="460" customWidth="1"/>
    <col min="10501" max="10502" width="12.1796875" style="460" customWidth="1"/>
    <col min="10503" max="10503" width="9.26953125" style="460" customWidth="1"/>
    <col min="10504" max="10504" width="12.1796875" style="460" bestFit="1" customWidth="1"/>
    <col min="10505" max="10736" width="9" style="460" customWidth="1"/>
    <col min="10737" max="10748" width="9.1796875" style="460"/>
    <col min="10749" max="10749" width="7.7265625" style="460" customWidth="1"/>
    <col min="10750" max="10750" width="71.453125" style="460" customWidth="1"/>
    <col min="10751" max="10751" width="8.81640625" style="460" bestFit="1" customWidth="1"/>
    <col min="10752" max="10752" width="6.1796875" style="460" customWidth="1"/>
    <col min="10753" max="10753" width="14.54296875" style="460" customWidth="1"/>
    <col min="10754" max="10754" width="16.453125" style="460" customWidth="1"/>
    <col min="10755" max="10755" width="9" style="460" customWidth="1"/>
    <col min="10756" max="10756" width="14.453125" style="460" customWidth="1"/>
    <col min="10757" max="10758" width="12.1796875" style="460" customWidth="1"/>
    <col min="10759" max="10759" width="9.26953125" style="460" customWidth="1"/>
    <col min="10760" max="10760" width="12.1796875" style="460" bestFit="1" customWidth="1"/>
    <col min="10761" max="10992" width="9" style="460" customWidth="1"/>
    <col min="10993" max="11004" width="9.1796875" style="460"/>
    <col min="11005" max="11005" width="7.7265625" style="460" customWidth="1"/>
    <col min="11006" max="11006" width="71.453125" style="460" customWidth="1"/>
    <col min="11007" max="11007" width="8.81640625" style="460" bestFit="1" customWidth="1"/>
    <col min="11008" max="11008" width="6.1796875" style="460" customWidth="1"/>
    <col min="11009" max="11009" width="14.54296875" style="460" customWidth="1"/>
    <col min="11010" max="11010" width="16.453125" style="460" customWidth="1"/>
    <col min="11011" max="11011" width="9" style="460" customWidth="1"/>
    <col min="11012" max="11012" width="14.453125" style="460" customWidth="1"/>
    <col min="11013" max="11014" width="12.1796875" style="460" customWidth="1"/>
    <col min="11015" max="11015" width="9.26953125" style="460" customWidth="1"/>
    <col min="11016" max="11016" width="12.1796875" style="460" bestFit="1" customWidth="1"/>
    <col min="11017" max="11248" width="9" style="460" customWidth="1"/>
    <col min="11249" max="11260" width="9.1796875" style="460"/>
    <col min="11261" max="11261" width="7.7265625" style="460" customWidth="1"/>
    <col min="11262" max="11262" width="71.453125" style="460" customWidth="1"/>
    <col min="11263" max="11263" width="8.81640625" style="460" bestFit="1" customWidth="1"/>
    <col min="11264" max="11264" width="6.1796875" style="460" customWidth="1"/>
    <col min="11265" max="11265" width="14.54296875" style="460" customWidth="1"/>
    <col min="11266" max="11266" width="16.453125" style="460" customWidth="1"/>
    <col min="11267" max="11267" width="9" style="460" customWidth="1"/>
    <col min="11268" max="11268" width="14.453125" style="460" customWidth="1"/>
    <col min="11269" max="11270" width="12.1796875" style="460" customWidth="1"/>
    <col min="11271" max="11271" width="9.26953125" style="460" customWidth="1"/>
    <col min="11272" max="11272" width="12.1796875" style="460" bestFit="1" customWidth="1"/>
    <col min="11273" max="11504" width="9" style="460" customWidth="1"/>
    <col min="11505" max="11516" width="9.1796875" style="460"/>
    <col min="11517" max="11517" width="7.7265625" style="460" customWidth="1"/>
    <col min="11518" max="11518" width="71.453125" style="460" customWidth="1"/>
    <col min="11519" max="11519" width="8.81640625" style="460" bestFit="1" customWidth="1"/>
    <col min="11520" max="11520" width="6.1796875" style="460" customWidth="1"/>
    <col min="11521" max="11521" width="14.54296875" style="460" customWidth="1"/>
    <col min="11522" max="11522" width="16.453125" style="460" customWidth="1"/>
    <col min="11523" max="11523" width="9" style="460" customWidth="1"/>
    <col min="11524" max="11524" width="14.453125" style="460" customWidth="1"/>
    <col min="11525" max="11526" width="12.1796875" style="460" customWidth="1"/>
    <col min="11527" max="11527" width="9.26953125" style="460" customWidth="1"/>
    <col min="11528" max="11528" width="12.1796875" style="460" bestFit="1" customWidth="1"/>
    <col min="11529" max="11760" width="9" style="460" customWidth="1"/>
    <col min="11761" max="11772" width="9.1796875" style="460"/>
    <col min="11773" max="11773" width="7.7265625" style="460" customWidth="1"/>
    <col min="11774" max="11774" width="71.453125" style="460" customWidth="1"/>
    <col min="11775" max="11775" width="8.81640625" style="460" bestFit="1" customWidth="1"/>
    <col min="11776" max="11776" width="6.1796875" style="460" customWidth="1"/>
    <col min="11777" max="11777" width="14.54296875" style="460" customWidth="1"/>
    <col min="11778" max="11778" width="16.453125" style="460" customWidth="1"/>
    <col min="11779" max="11779" width="9" style="460" customWidth="1"/>
    <col min="11780" max="11780" width="14.453125" style="460" customWidth="1"/>
    <col min="11781" max="11782" width="12.1796875" style="460" customWidth="1"/>
    <col min="11783" max="11783" width="9.26953125" style="460" customWidth="1"/>
    <col min="11784" max="11784" width="12.1796875" style="460" bestFit="1" customWidth="1"/>
    <col min="11785" max="12016" width="9" style="460" customWidth="1"/>
    <col min="12017" max="12028" width="9.1796875" style="460"/>
    <col min="12029" max="12029" width="7.7265625" style="460" customWidth="1"/>
    <col min="12030" max="12030" width="71.453125" style="460" customWidth="1"/>
    <col min="12031" max="12031" width="8.81640625" style="460" bestFit="1" customWidth="1"/>
    <col min="12032" max="12032" width="6.1796875" style="460" customWidth="1"/>
    <col min="12033" max="12033" width="14.54296875" style="460" customWidth="1"/>
    <col min="12034" max="12034" width="16.453125" style="460" customWidth="1"/>
    <col min="12035" max="12035" width="9" style="460" customWidth="1"/>
    <col min="12036" max="12036" width="14.453125" style="460" customWidth="1"/>
    <col min="12037" max="12038" width="12.1796875" style="460" customWidth="1"/>
    <col min="12039" max="12039" width="9.26953125" style="460" customWidth="1"/>
    <col min="12040" max="12040" width="12.1796875" style="460" bestFit="1" customWidth="1"/>
    <col min="12041" max="12272" width="9" style="460" customWidth="1"/>
    <col min="12273" max="12284" width="9.1796875" style="460"/>
    <col min="12285" max="12285" width="7.7265625" style="460" customWidth="1"/>
    <col min="12286" max="12286" width="71.453125" style="460" customWidth="1"/>
    <col min="12287" max="12287" width="8.81640625" style="460" bestFit="1" customWidth="1"/>
    <col min="12288" max="12288" width="6.1796875" style="460" customWidth="1"/>
    <col min="12289" max="12289" width="14.54296875" style="460" customWidth="1"/>
    <col min="12290" max="12290" width="16.453125" style="460" customWidth="1"/>
    <col min="12291" max="12291" width="9" style="460" customWidth="1"/>
    <col min="12292" max="12292" width="14.453125" style="460" customWidth="1"/>
    <col min="12293" max="12294" width="12.1796875" style="460" customWidth="1"/>
    <col min="12295" max="12295" width="9.26953125" style="460" customWidth="1"/>
    <col min="12296" max="12296" width="12.1796875" style="460" bestFit="1" customWidth="1"/>
    <col min="12297" max="12528" width="9" style="460" customWidth="1"/>
    <col min="12529" max="12540" width="9.1796875" style="460"/>
    <col min="12541" max="12541" width="7.7265625" style="460" customWidth="1"/>
    <col min="12542" max="12542" width="71.453125" style="460" customWidth="1"/>
    <col min="12543" max="12543" width="8.81640625" style="460" bestFit="1" customWidth="1"/>
    <col min="12544" max="12544" width="6.1796875" style="460" customWidth="1"/>
    <col min="12545" max="12545" width="14.54296875" style="460" customWidth="1"/>
    <col min="12546" max="12546" width="16.453125" style="460" customWidth="1"/>
    <col min="12547" max="12547" width="9" style="460" customWidth="1"/>
    <col min="12548" max="12548" width="14.453125" style="460" customWidth="1"/>
    <col min="12549" max="12550" width="12.1796875" style="460" customWidth="1"/>
    <col min="12551" max="12551" width="9.26953125" style="460" customWidth="1"/>
    <col min="12552" max="12552" width="12.1796875" style="460" bestFit="1" customWidth="1"/>
    <col min="12553" max="12784" width="9" style="460" customWidth="1"/>
    <col min="12785" max="12796" width="9.1796875" style="460"/>
    <col min="12797" max="12797" width="7.7265625" style="460" customWidth="1"/>
    <col min="12798" max="12798" width="71.453125" style="460" customWidth="1"/>
    <col min="12799" max="12799" width="8.81640625" style="460" bestFit="1" customWidth="1"/>
    <col min="12800" max="12800" width="6.1796875" style="460" customWidth="1"/>
    <col min="12801" max="12801" width="14.54296875" style="460" customWidth="1"/>
    <col min="12802" max="12802" width="16.453125" style="460" customWidth="1"/>
    <col min="12803" max="12803" width="9" style="460" customWidth="1"/>
    <col min="12804" max="12804" width="14.453125" style="460" customWidth="1"/>
    <col min="12805" max="12806" width="12.1796875" style="460" customWidth="1"/>
    <col min="12807" max="12807" width="9.26953125" style="460" customWidth="1"/>
    <col min="12808" max="12808" width="12.1796875" style="460" bestFit="1" customWidth="1"/>
    <col min="12809" max="13040" width="9" style="460" customWidth="1"/>
    <col min="13041" max="13052" width="9.1796875" style="460"/>
    <col min="13053" max="13053" width="7.7265625" style="460" customWidth="1"/>
    <col min="13054" max="13054" width="71.453125" style="460" customWidth="1"/>
    <col min="13055" max="13055" width="8.81640625" style="460" bestFit="1" customWidth="1"/>
    <col min="13056" max="13056" width="6.1796875" style="460" customWidth="1"/>
    <col min="13057" max="13057" width="14.54296875" style="460" customWidth="1"/>
    <col min="13058" max="13058" width="16.453125" style="460" customWidth="1"/>
    <col min="13059" max="13059" width="9" style="460" customWidth="1"/>
    <col min="13060" max="13060" width="14.453125" style="460" customWidth="1"/>
    <col min="13061" max="13062" width="12.1796875" style="460" customWidth="1"/>
    <col min="13063" max="13063" width="9.26953125" style="460" customWidth="1"/>
    <col min="13064" max="13064" width="12.1796875" style="460" bestFit="1" customWidth="1"/>
    <col min="13065" max="13296" width="9" style="460" customWidth="1"/>
    <col min="13297" max="13308" width="9.1796875" style="460"/>
    <col min="13309" max="13309" width="7.7265625" style="460" customWidth="1"/>
    <col min="13310" max="13310" width="71.453125" style="460" customWidth="1"/>
    <col min="13311" max="13311" width="8.81640625" style="460" bestFit="1" customWidth="1"/>
    <col min="13312" max="13312" width="6.1796875" style="460" customWidth="1"/>
    <col min="13313" max="13313" width="14.54296875" style="460" customWidth="1"/>
    <col min="13314" max="13314" width="16.453125" style="460" customWidth="1"/>
    <col min="13315" max="13315" width="9" style="460" customWidth="1"/>
    <col min="13316" max="13316" width="14.453125" style="460" customWidth="1"/>
    <col min="13317" max="13318" width="12.1796875" style="460" customWidth="1"/>
    <col min="13319" max="13319" width="9.26953125" style="460" customWidth="1"/>
    <col min="13320" max="13320" width="12.1796875" style="460" bestFit="1" customWidth="1"/>
    <col min="13321" max="13552" width="9" style="460" customWidth="1"/>
    <col min="13553" max="13564" width="9.1796875" style="460"/>
    <col min="13565" max="13565" width="7.7265625" style="460" customWidth="1"/>
    <col min="13566" max="13566" width="71.453125" style="460" customWidth="1"/>
    <col min="13567" max="13567" width="8.81640625" style="460" bestFit="1" customWidth="1"/>
    <col min="13568" max="13568" width="6.1796875" style="460" customWidth="1"/>
    <col min="13569" max="13569" width="14.54296875" style="460" customWidth="1"/>
    <col min="13570" max="13570" width="16.453125" style="460" customWidth="1"/>
    <col min="13571" max="13571" width="9" style="460" customWidth="1"/>
    <col min="13572" max="13572" width="14.453125" style="460" customWidth="1"/>
    <col min="13573" max="13574" width="12.1796875" style="460" customWidth="1"/>
    <col min="13575" max="13575" width="9.26953125" style="460" customWidth="1"/>
    <col min="13576" max="13576" width="12.1796875" style="460" bestFit="1" customWidth="1"/>
    <col min="13577" max="13808" width="9" style="460" customWidth="1"/>
    <col min="13809" max="13820" width="9.1796875" style="460"/>
    <col min="13821" max="13821" width="7.7265625" style="460" customWidth="1"/>
    <col min="13822" max="13822" width="71.453125" style="460" customWidth="1"/>
    <col min="13823" max="13823" width="8.81640625" style="460" bestFit="1" customWidth="1"/>
    <col min="13824" max="13824" width="6.1796875" style="460" customWidth="1"/>
    <col min="13825" max="13825" width="14.54296875" style="460" customWidth="1"/>
    <col min="13826" max="13826" width="16.453125" style="460" customWidth="1"/>
    <col min="13827" max="13827" width="9" style="460" customWidth="1"/>
    <col min="13828" max="13828" width="14.453125" style="460" customWidth="1"/>
    <col min="13829" max="13830" width="12.1796875" style="460" customWidth="1"/>
    <col min="13831" max="13831" width="9.26953125" style="460" customWidth="1"/>
    <col min="13832" max="13832" width="12.1796875" style="460" bestFit="1" customWidth="1"/>
    <col min="13833" max="14064" width="9" style="460" customWidth="1"/>
    <col min="14065" max="14076" width="9.1796875" style="460"/>
    <col min="14077" max="14077" width="7.7265625" style="460" customWidth="1"/>
    <col min="14078" max="14078" width="71.453125" style="460" customWidth="1"/>
    <col min="14079" max="14079" width="8.81640625" style="460" bestFit="1" customWidth="1"/>
    <col min="14080" max="14080" width="6.1796875" style="460" customWidth="1"/>
    <col min="14081" max="14081" width="14.54296875" style="460" customWidth="1"/>
    <col min="14082" max="14082" width="16.453125" style="460" customWidth="1"/>
    <col min="14083" max="14083" width="9" style="460" customWidth="1"/>
    <col min="14084" max="14084" width="14.453125" style="460" customWidth="1"/>
    <col min="14085" max="14086" width="12.1796875" style="460" customWidth="1"/>
    <col min="14087" max="14087" width="9.26953125" style="460" customWidth="1"/>
    <col min="14088" max="14088" width="12.1796875" style="460" bestFit="1" customWidth="1"/>
    <col min="14089" max="14320" width="9" style="460" customWidth="1"/>
    <col min="14321" max="14332" width="9.1796875" style="460"/>
    <col min="14333" max="14333" width="7.7265625" style="460" customWidth="1"/>
    <col min="14334" max="14334" width="71.453125" style="460" customWidth="1"/>
    <col min="14335" max="14335" width="8.81640625" style="460" bestFit="1" customWidth="1"/>
    <col min="14336" max="14336" width="6.1796875" style="460" customWidth="1"/>
    <col min="14337" max="14337" width="14.54296875" style="460" customWidth="1"/>
    <col min="14338" max="14338" width="16.453125" style="460" customWidth="1"/>
    <col min="14339" max="14339" width="9" style="460" customWidth="1"/>
    <col min="14340" max="14340" width="14.453125" style="460" customWidth="1"/>
    <col min="14341" max="14342" width="12.1796875" style="460" customWidth="1"/>
    <col min="14343" max="14343" width="9.26953125" style="460" customWidth="1"/>
    <col min="14344" max="14344" width="12.1796875" style="460" bestFit="1" customWidth="1"/>
    <col min="14345" max="14576" width="9" style="460" customWidth="1"/>
    <col min="14577" max="14588" width="9.1796875" style="460"/>
    <col min="14589" max="14589" width="7.7265625" style="460" customWidth="1"/>
    <col min="14590" max="14590" width="71.453125" style="460" customWidth="1"/>
    <col min="14591" max="14591" width="8.81640625" style="460" bestFit="1" customWidth="1"/>
    <col min="14592" max="14592" width="6.1796875" style="460" customWidth="1"/>
    <col min="14593" max="14593" width="14.54296875" style="460" customWidth="1"/>
    <col min="14594" max="14594" width="16.453125" style="460" customWidth="1"/>
    <col min="14595" max="14595" width="9" style="460" customWidth="1"/>
    <col min="14596" max="14596" width="14.453125" style="460" customWidth="1"/>
    <col min="14597" max="14598" width="12.1796875" style="460" customWidth="1"/>
    <col min="14599" max="14599" width="9.26953125" style="460" customWidth="1"/>
    <col min="14600" max="14600" width="12.1796875" style="460" bestFit="1" customWidth="1"/>
    <col min="14601" max="14832" width="9" style="460" customWidth="1"/>
    <col min="14833" max="14844" width="9.1796875" style="460"/>
    <col min="14845" max="14845" width="7.7265625" style="460" customWidth="1"/>
    <col min="14846" max="14846" width="71.453125" style="460" customWidth="1"/>
    <col min="14847" max="14847" width="8.81640625" style="460" bestFit="1" customWidth="1"/>
    <col min="14848" max="14848" width="6.1796875" style="460" customWidth="1"/>
    <col min="14849" max="14849" width="14.54296875" style="460" customWidth="1"/>
    <col min="14850" max="14850" width="16.453125" style="460" customWidth="1"/>
    <col min="14851" max="14851" width="9" style="460" customWidth="1"/>
    <col min="14852" max="14852" width="14.453125" style="460" customWidth="1"/>
    <col min="14853" max="14854" width="12.1796875" style="460" customWidth="1"/>
    <col min="14855" max="14855" width="9.26953125" style="460" customWidth="1"/>
    <col min="14856" max="14856" width="12.1796875" style="460" bestFit="1" customWidth="1"/>
    <col min="14857" max="15088" width="9" style="460" customWidth="1"/>
    <col min="15089" max="15100" width="9.1796875" style="460"/>
    <col min="15101" max="15101" width="7.7265625" style="460" customWidth="1"/>
    <col min="15102" max="15102" width="71.453125" style="460" customWidth="1"/>
    <col min="15103" max="15103" width="8.81640625" style="460" bestFit="1" customWidth="1"/>
    <col min="15104" max="15104" width="6.1796875" style="460" customWidth="1"/>
    <col min="15105" max="15105" width="14.54296875" style="460" customWidth="1"/>
    <col min="15106" max="15106" width="16.453125" style="460" customWidth="1"/>
    <col min="15107" max="15107" width="9" style="460" customWidth="1"/>
    <col min="15108" max="15108" width="14.453125" style="460" customWidth="1"/>
    <col min="15109" max="15110" width="12.1796875" style="460" customWidth="1"/>
    <col min="15111" max="15111" width="9.26953125" style="460" customWidth="1"/>
    <col min="15112" max="15112" width="12.1796875" style="460" bestFit="1" customWidth="1"/>
    <col min="15113" max="15344" width="9" style="460" customWidth="1"/>
    <col min="15345" max="15356" width="9.1796875" style="460"/>
    <col min="15357" max="15357" width="7.7265625" style="460" customWidth="1"/>
    <col min="15358" max="15358" width="71.453125" style="460" customWidth="1"/>
    <col min="15359" max="15359" width="8.81640625" style="460" bestFit="1" customWidth="1"/>
    <col min="15360" max="15360" width="6.1796875" style="460" customWidth="1"/>
    <col min="15361" max="15361" width="14.54296875" style="460" customWidth="1"/>
    <col min="15362" max="15362" width="16.453125" style="460" customWidth="1"/>
    <col min="15363" max="15363" width="9" style="460" customWidth="1"/>
    <col min="15364" max="15364" width="14.453125" style="460" customWidth="1"/>
    <col min="15365" max="15366" width="12.1796875" style="460" customWidth="1"/>
    <col min="15367" max="15367" width="9.26953125" style="460" customWidth="1"/>
    <col min="15368" max="15368" width="12.1796875" style="460" bestFit="1" customWidth="1"/>
    <col min="15369" max="15600" width="9" style="460" customWidth="1"/>
    <col min="15601" max="15612" width="9.1796875" style="460"/>
    <col min="15613" max="15613" width="7.7265625" style="460" customWidth="1"/>
    <col min="15614" max="15614" width="71.453125" style="460" customWidth="1"/>
    <col min="15615" max="15615" width="8.81640625" style="460" bestFit="1" customWidth="1"/>
    <col min="15616" max="15616" width="6.1796875" style="460" customWidth="1"/>
    <col min="15617" max="15617" width="14.54296875" style="460" customWidth="1"/>
    <col min="15618" max="15618" width="16.453125" style="460" customWidth="1"/>
    <col min="15619" max="15619" width="9" style="460" customWidth="1"/>
    <col min="15620" max="15620" width="14.453125" style="460" customWidth="1"/>
    <col min="15621" max="15622" width="12.1796875" style="460" customWidth="1"/>
    <col min="15623" max="15623" width="9.26953125" style="460" customWidth="1"/>
    <col min="15624" max="15624" width="12.1796875" style="460" bestFit="1" customWidth="1"/>
    <col min="15625" max="15856" width="9" style="460" customWidth="1"/>
    <col min="15857" max="15868" width="9.1796875" style="460"/>
    <col min="15869" max="15869" width="7.7265625" style="460" customWidth="1"/>
    <col min="15870" max="15870" width="71.453125" style="460" customWidth="1"/>
    <col min="15871" max="15871" width="8.81640625" style="460" bestFit="1" customWidth="1"/>
    <col min="15872" max="15872" width="6.1796875" style="460" customWidth="1"/>
    <col min="15873" max="15873" width="14.54296875" style="460" customWidth="1"/>
    <col min="15874" max="15874" width="16.453125" style="460" customWidth="1"/>
    <col min="15875" max="15875" width="9" style="460" customWidth="1"/>
    <col min="15876" max="15876" width="14.453125" style="460" customWidth="1"/>
    <col min="15877" max="15878" width="12.1796875" style="460" customWidth="1"/>
    <col min="15879" max="15879" width="9.26953125" style="460" customWidth="1"/>
    <col min="15880" max="15880" width="12.1796875" style="460" bestFit="1" customWidth="1"/>
    <col min="15881" max="16112" width="9" style="460" customWidth="1"/>
    <col min="16113" max="16124" width="9.1796875" style="460"/>
    <col min="16125" max="16125" width="7.7265625" style="460" customWidth="1"/>
    <col min="16126" max="16126" width="71.453125" style="460" customWidth="1"/>
    <col min="16127" max="16127" width="8.81640625" style="460" bestFit="1" customWidth="1"/>
    <col min="16128" max="16128" width="6.1796875" style="460" customWidth="1"/>
    <col min="16129" max="16129" width="14.54296875" style="460" customWidth="1"/>
    <col min="16130" max="16130" width="16.453125" style="460" customWidth="1"/>
    <col min="16131" max="16131" width="9" style="460" customWidth="1"/>
    <col min="16132" max="16132" width="14.453125" style="460" customWidth="1"/>
    <col min="16133" max="16134" width="12.1796875" style="460" customWidth="1"/>
    <col min="16135" max="16135" width="9.26953125" style="460" customWidth="1"/>
    <col min="16136" max="16136" width="12.1796875" style="460" bestFit="1" customWidth="1"/>
    <col min="16137" max="16368" width="9" style="460" customWidth="1"/>
    <col min="16369" max="16384" width="9.1796875" style="460"/>
  </cols>
  <sheetData>
    <row r="1" spans="1:241" s="461" customFormat="1">
      <c r="A1" s="511" t="s">
        <v>369</v>
      </c>
      <c r="B1" s="511"/>
      <c r="C1" s="511"/>
      <c r="D1" s="511"/>
      <c r="E1" s="511"/>
      <c r="F1" s="511"/>
      <c r="GK1" s="460"/>
      <c r="GL1" s="460"/>
      <c r="GM1" s="460"/>
      <c r="GN1" s="460"/>
      <c r="GO1" s="460"/>
      <c r="GP1" s="460"/>
      <c r="GQ1" s="460"/>
      <c r="GR1" s="460"/>
      <c r="GS1" s="460"/>
      <c r="GT1" s="460"/>
      <c r="GU1" s="460"/>
      <c r="GV1" s="460"/>
      <c r="GW1" s="460"/>
      <c r="GX1" s="460"/>
      <c r="GY1" s="460"/>
      <c r="GZ1" s="460"/>
      <c r="HA1" s="460"/>
      <c r="HB1" s="460"/>
      <c r="HC1" s="460"/>
      <c r="HD1" s="460"/>
      <c r="HE1" s="460"/>
      <c r="HF1" s="460"/>
      <c r="HG1" s="460"/>
      <c r="HH1" s="460"/>
      <c r="HI1" s="460"/>
      <c r="HJ1" s="460"/>
      <c r="HK1" s="460"/>
      <c r="HL1" s="460"/>
      <c r="HM1" s="460"/>
      <c r="HN1" s="460"/>
      <c r="HO1" s="460"/>
      <c r="HP1" s="460"/>
      <c r="HQ1" s="460"/>
      <c r="HR1" s="460"/>
      <c r="HS1" s="460"/>
      <c r="HT1" s="460"/>
      <c r="HU1" s="460"/>
      <c r="HV1" s="460"/>
      <c r="HW1" s="460"/>
      <c r="HX1" s="460"/>
      <c r="HY1" s="460"/>
      <c r="HZ1" s="460"/>
      <c r="IA1" s="460"/>
      <c r="IB1" s="460"/>
      <c r="IC1" s="460"/>
      <c r="ID1" s="460"/>
    </row>
    <row r="2" spans="1:241" s="461" customFormat="1">
      <c r="A2" s="511" t="s">
        <v>419</v>
      </c>
      <c r="B2" s="511"/>
      <c r="C2" s="511"/>
      <c r="D2" s="511"/>
      <c r="E2" s="511"/>
      <c r="F2" s="511"/>
      <c r="GK2" s="460"/>
      <c r="GL2" s="460"/>
      <c r="GM2" s="460"/>
      <c r="GN2" s="460"/>
      <c r="GO2" s="460"/>
      <c r="GP2" s="460"/>
      <c r="GQ2" s="460"/>
      <c r="GR2" s="460"/>
      <c r="GS2" s="460"/>
      <c r="GT2" s="460"/>
      <c r="GU2" s="460"/>
      <c r="GV2" s="460"/>
      <c r="GW2" s="460"/>
      <c r="GX2" s="460"/>
      <c r="GY2" s="460"/>
      <c r="GZ2" s="460"/>
      <c r="HA2" s="460"/>
      <c r="HB2" s="460"/>
      <c r="HC2" s="460"/>
      <c r="HD2" s="460"/>
      <c r="HE2" s="460"/>
      <c r="HF2" s="460"/>
      <c r="HG2" s="460"/>
      <c r="HH2" s="460"/>
      <c r="HI2" s="460"/>
      <c r="HJ2" s="460"/>
      <c r="HK2" s="460"/>
      <c r="HL2" s="460"/>
      <c r="HM2" s="460"/>
      <c r="HN2" s="460"/>
      <c r="HO2" s="460"/>
      <c r="HP2" s="460"/>
      <c r="HQ2" s="460"/>
      <c r="HR2" s="460"/>
      <c r="HS2" s="460"/>
      <c r="HT2" s="460"/>
      <c r="HU2" s="460"/>
      <c r="HV2" s="460"/>
      <c r="HW2" s="460"/>
      <c r="HX2" s="460"/>
      <c r="HY2" s="460"/>
      <c r="HZ2" s="460"/>
      <c r="IA2" s="460"/>
      <c r="IB2" s="460"/>
      <c r="IC2" s="460"/>
      <c r="ID2" s="460"/>
    </row>
    <row r="3" spans="1:241">
      <c r="A3" s="512" t="s">
        <v>420</v>
      </c>
      <c r="B3" s="513"/>
      <c r="C3" s="513"/>
      <c r="D3" s="513"/>
      <c r="E3" s="513"/>
      <c r="F3" s="514"/>
    </row>
    <row r="4" spans="1:241">
      <c r="A4" s="459"/>
      <c r="B4" s="459"/>
      <c r="C4" s="518" t="s">
        <v>421</v>
      </c>
      <c r="D4" s="513"/>
      <c r="E4" s="513"/>
      <c r="F4" s="519"/>
      <c r="G4" s="520" t="s">
        <v>18</v>
      </c>
      <c r="H4" s="521"/>
    </row>
    <row r="5" spans="1:241" ht="13" customHeight="1">
      <c r="A5" s="515" t="s">
        <v>372</v>
      </c>
      <c r="B5" s="516" t="s">
        <v>345</v>
      </c>
      <c r="C5" s="524" t="s">
        <v>347</v>
      </c>
      <c r="D5" s="522" t="s">
        <v>346</v>
      </c>
      <c r="E5" s="522" t="s">
        <v>373</v>
      </c>
      <c r="F5" s="523" t="s">
        <v>374</v>
      </c>
      <c r="G5" s="458"/>
      <c r="H5" s="458"/>
    </row>
    <row r="6" spans="1:241">
      <c r="A6" s="515"/>
      <c r="B6" s="517"/>
      <c r="C6" s="524"/>
      <c r="D6" s="522"/>
      <c r="E6" s="522"/>
      <c r="F6" s="523"/>
      <c r="G6" s="457"/>
      <c r="H6" s="457"/>
    </row>
    <row r="7" spans="1:241">
      <c r="A7" s="456"/>
      <c r="B7" s="455"/>
      <c r="C7" s="454"/>
      <c r="D7" s="454"/>
      <c r="E7" s="453"/>
      <c r="F7" s="452"/>
      <c r="G7" s="458"/>
      <c r="H7" s="458"/>
    </row>
    <row r="8" spans="1:241">
      <c r="A8" s="451" t="s">
        <v>422</v>
      </c>
      <c r="B8" s="450" t="s">
        <v>423</v>
      </c>
      <c r="C8" s="449"/>
      <c r="D8" s="448"/>
      <c r="E8" s="447"/>
      <c r="F8" s="457"/>
      <c r="G8" s="457"/>
      <c r="H8" s="457"/>
    </row>
    <row r="9" spans="1:241">
      <c r="A9" s="446"/>
      <c r="B9" s="445"/>
      <c r="C9" s="444"/>
      <c r="D9" s="443"/>
      <c r="E9" s="442"/>
      <c r="F9" s="441"/>
      <c r="G9" s="458"/>
      <c r="H9" s="458"/>
    </row>
    <row r="10" spans="1:241" ht="196">
      <c r="A10" s="273">
        <v>1</v>
      </c>
      <c r="B10" s="440" t="s">
        <v>424</v>
      </c>
      <c r="C10" s="444"/>
      <c r="D10" s="443"/>
      <c r="E10" s="442"/>
      <c r="F10" s="441"/>
      <c r="G10" s="458"/>
      <c r="H10" s="458"/>
    </row>
    <row r="11" spans="1:241">
      <c r="A11" s="273"/>
      <c r="B11" s="440"/>
      <c r="C11" s="444"/>
      <c r="D11" s="443"/>
      <c r="E11" s="442"/>
      <c r="F11" s="441"/>
      <c r="G11" s="458"/>
      <c r="H11" s="458"/>
    </row>
    <row r="12" spans="1:241">
      <c r="A12" s="273" t="s">
        <v>143</v>
      </c>
      <c r="B12" s="440" t="s">
        <v>425</v>
      </c>
      <c r="C12" s="444">
        <v>1</v>
      </c>
      <c r="D12" s="443" t="s">
        <v>356</v>
      </c>
      <c r="E12" s="442">
        <v>65000</v>
      </c>
      <c r="F12" s="441">
        <f>+C12*E12</f>
        <v>65000</v>
      </c>
      <c r="G12" s="458">
        <v>0</v>
      </c>
      <c r="H12" s="439">
        <f>E12*G12</f>
        <v>0</v>
      </c>
      <c r="IF12" s="461"/>
      <c r="IG12" s="461"/>
    </row>
    <row r="13" spans="1:241" ht="56">
      <c r="A13" s="273"/>
      <c r="B13" s="440" t="s">
        <v>426</v>
      </c>
      <c r="C13" s="444"/>
      <c r="D13" s="443"/>
      <c r="E13" s="442"/>
      <c r="F13" s="441"/>
      <c r="G13" s="458"/>
      <c r="H13" s="458"/>
      <c r="IF13" s="461"/>
      <c r="IG13" s="461"/>
    </row>
    <row r="14" spans="1:241">
      <c r="A14" s="273"/>
      <c r="B14" s="440" t="s">
        <v>427</v>
      </c>
      <c r="C14" s="444"/>
      <c r="D14" s="443"/>
      <c r="E14" s="442"/>
      <c r="F14" s="441"/>
      <c r="G14" s="458"/>
      <c r="H14" s="458"/>
      <c r="IF14" s="461"/>
      <c r="IG14" s="461"/>
    </row>
    <row r="15" spans="1:241">
      <c r="A15" s="273"/>
      <c r="B15" s="445" t="s">
        <v>428</v>
      </c>
      <c r="C15" s="444"/>
      <c r="D15" s="443"/>
      <c r="E15" s="442"/>
      <c r="F15" s="441"/>
      <c r="G15" s="458"/>
      <c r="H15" s="458"/>
      <c r="IF15" s="461"/>
      <c r="IG15" s="461"/>
    </row>
    <row r="16" spans="1:241">
      <c r="A16" s="273"/>
      <c r="B16" s="445"/>
      <c r="C16" s="444"/>
      <c r="D16" s="443"/>
      <c r="E16" s="442"/>
      <c r="F16" s="441"/>
      <c r="G16" s="458"/>
      <c r="H16" s="458"/>
      <c r="IF16" s="461"/>
      <c r="IG16" s="461"/>
    </row>
    <row r="17" spans="1:241">
      <c r="A17" s="273" t="s">
        <v>429</v>
      </c>
      <c r="B17" s="440" t="s">
        <v>430</v>
      </c>
      <c r="C17" s="444"/>
      <c r="D17" s="443"/>
      <c r="E17" s="442"/>
      <c r="F17" s="441"/>
      <c r="G17" s="458"/>
      <c r="H17" s="458"/>
      <c r="IF17" s="461"/>
      <c r="IG17" s="461"/>
    </row>
    <row r="18" spans="1:241">
      <c r="A18" s="273" t="s">
        <v>431</v>
      </c>
      <c r="B18" s="440" t="s">
        <v>432</v>
      </c>
      <c r="C18" s="444"/>
      <c r="D18" s="443"/>
      <c r="E18" s="442"/>
      <c r="F18" s="441"/>
      <c r="G18" s="458"/>
      <c r="H18" s="458"/>
      <c r="IF18" s="461"/>
      <c r="IG18" s="461"/>
    </row>
    <row r="19" spans="1:241">
      <c r="A19" s="273" t="s">
        <v>433</v>
      </c>
      <c r="B19" s="440" t="s">
        <v>434</v>
      </c>
      <c r="C19" s="444"/>
      <c r="D19" s="443"/>
      <c r="E19" s="442"/>
      <c r="F19" s="441"/>
      <c r="G19" s="458"/>
      <c r="H19" s="458"/>
      <c r="IF19" s="461"/>
      <c r="IG19" s="461"/>
    </row>
    <row r="20" spans="1:241">
      <c r="A20" s="273" t="s">
        <v>435</v>
      </c>
      <c r="B20" s="440" t="s">
        <v>436</v>
      </c>
      <c r="C20" s="444"/>
      <c r="D20" s="443"/>
      <c r="E20" s="442"/>
      <c r="F20" s="441"/>
      <c r="G20" s="458"/>
      <c r="H20" s="458"/>
      <c r="IF20" s="461"/>
      <c r="IG20" s="461"/>
    </row>
    <row r="21" spans="1:241">
      <c r="A21" s="273" t="s">
        <v>437</v>
      </c>
      <c r="B21" s="440" t="s">
        <v>438</v>
      </c>
      <c r="C21" s="444"/>
      <c r="D21" s="443"/>
      <c r="E21" s="442"/>
      <c r="F21" s="441"/>
      <c r="G21" s="458"/>
      <c r="H21" s="458"/>
      <c r="IF21" s="461"/>
      <c r="IG21" s="461"/>
    </row>
    <row r="22" spans="1:241">
      <c r="A22" s="273"/>
      <c r="B22" s="440"/>
      <c r="C22" s="444"/>
      <c r="D22" s="443"/>
      <c r="E22" s="442"/>
      <c r="F22" s="441"/>
      <c r="G22" s="458"/>
      <c r="H22" s="458"/>
      <c r="IF22" s="461"/>
      <c r="IG22" s="461"/>
    </row>
    <row r="23" spans="1:241">
      <c r="A23" s="438">
        <v>2</v>
      </c>
      <c r="B23" s="440" t="s">
        <v>439</v>
      </c>
      <c r="C23" s="444"/>
      <c r="D23" s="443"/>
      <c r="E23" s="442"/>
      <c r="F23" s="441"/>
      <c r="G23" s="458"/>
      <c r="H23" s="458"/>
      <c r="IF23" s="461"/>
      <c r="IG23" s="461"/>
    </row>
    <row r="24" spans="1:241">
      <c r="A24" s="438"/>
      <c r="B24" s="440"/>
      <c r="C24" s="444"/>
      <c r="D24" s="443"/>
      <c r="E24" s="442"/>
      <c r="F24" s="441"/>
      <c r="G24" s="458"/>
      <c r="H24" s="458"/>
      <c r="IF24" s="461"/>
      <c r="IG24" s="461"/>
    </row>
    <row r="25" spans="1:241" ht="42">
      <c r="A25" s="438" t="s">
        <v>143</v>
      </c>
      <c r="B25" s="440" t="s">
        <v>440</v>
      </c>
      <c r="C25" s="444" t="s">
        <v>379</v>
      </c>
      <c r="D25" s="443" t="s">
        <v>40</v>
      </c>
      <c r="E25" s="442"/>
      <c r="F25" s="441"/>
      <c r="G25" s="458"/>
      <c r="H25" s="458"/>
      <c r="IF25" s="461"/>
      <c r="IG25" s="461"/>
    </row>
    <row r="26" spans="1:241" ht="28">
      <c r="A26" s="438" t="s">
        <v>186</v>
      </c>
      <c r="B26" s="440" t="s">
        <v>441</v>
      </c>
      <c r="C26" s="444">
        <v>2</v>
      </c>
      <c r="D26" s="443" t="s">
        <v>40</v>
      </c>
      <c r="E26" s="442">
        <v>3000</v>
      </c>
      <c r="F26" s="441">
        <f>+C26*E26</f>
        <v>6000</v>
      </c>
      <c r="G26" s="458"/>
      <c r="H26" s="439">
        <f>E26*G26</f>
        <v>0</v>
      </c>
      <c r="IF26" s="461"/>
      <c r="IG26" s="461"/>
    </row>
    <row r="27" spans="1:241" s="577" customFormat="1" ht="28">
      <c r="A27" s="570" t="s">
        <v>188</v>
      </c>
      <c r="B27" s="571" t="s">
        <v>442</v>
      </c>
      <c r="C27" s="444">
        <v>2</v>
      </c>
      <c r="D27" s="572" t="s">
        <v>40</v>
      </c>
      <c r="E27" s="442">
        <v>1900</v>
      </c>
      <c r="F27" s="573">
        <f>+C27*E27</f>
        <v>3800</v>
      </c>
      <c r="G27" s="574">
        <v>2</v>
      </c>
      <c r="H27" s="575">
        <f>E27*G27</f>
        <v>3800</v>
      </c>
      <c r="I27" s="461"/>
      <c r="J27" s="576"/>
      <c r="K27" s="576"/>
      <c r="L27" s="576"/>
      <c r="M27" s="576"/>
      <c r="N27" s="576"/>
      <c r="O27" s="576"/>
      <c r="P27" s="576"/>
      <c r="Q27" s="576"/>
      <c r="R27" s="576"/>
      <c r="S27" s="576"/>
      <c r="T27" s="576"/>
      <c r="U27" s="576"/>
      <c r="V27" s="576"/>
      <c r="W27" s="576"/>
      <c r="X27" s="576"/>
      <c r="Y27" s="576"/>
      <c r="Z27" s="576"/>
      <c r="AA27" s="576"/>
      <c r="AB27" s="576"/>
      <c r="AC27" s="576"/>
      <c r="AD27" s="576"/>
      <c r="AE27" s="576"/>
      <c r="AF27" s="576"/>
      <c r="AG27" s="576"/>
      <c r="AH27" s="576"/>
      <c r="AI27" s="576"/>
      <c r="AJ27" s="576"/>
      <c r="AK27" s="576"/>
      <c r="AL27" s="576"/>
      <c r="AM27" s="576"/>
      <c r="AN27" s="576"/>
      <c r="AO27" s="576"/>
      <c r="AP27" s="576"/>
      <c r="AQ27" s="576"/>
      <c r="AR27" s="576"/>
      <c r="AS27" s="576"/>
      <c r="AT27" s="576"/>
      <c r="AU27" s="576"/>
      <c r="AV27" s="576"/>
      <c r="AW27" s="576"/>
      <c r="AX27" s="576"/>
      <c r="AY27" s="576"/>
      <c r="AZ27" s="576"/>
      <c r="BA27" s="576"/>
      <c r="BB27" s="576"/>
      <c r="BC27" s="576"/>
      <c r="BD27" s="576"/>
      <c r="BE27" s="576"/>
      <c r="BF27" s="576"/>
      <c r="BG27" s="576"/>
      <c r="BH27" s="576"/>
      <c r="BI27" s="576"/>
      <c r="BJ27" s="576"/>
      <c r="BK27" s="576"/>
      <c r="BL27" s="576"/>
      <c r="BM27" s="576"/>
      <c r="BN27" s="576"/>
      <c r="BO27" s="576"/>
      <c r="BP27" s="576"/>
      <c r="BQ27" s="576"/>
      <c r="BR27" s="576"/>
      <c r="BS27" s="576"/>
      <c r="BT27" s="576"/>
      <c r="BU27" s="576"/>
      <c r="BV27" s="576"/>
      <c r="BW27" s="576"/>
      <c r="BX27" s="576"/>
      <c r="BY27" s="576"/>
      <c r="BZ27" s="576"/>
      <c r="CA27" s="576"/>
      <c r="CB27" s="576"/>
      <c r="CC27" s="576"/>
      <c r="CD27" s="576"/>
      <c r="CE27" s="576"/>
      <c r="CF27" s="576"/>
      <c r="CG27" s="576"/>
      <c r="CH27" s="576"/>
      <c r="CI27" s="576"/>
      <c r="CJ27" s="576"/>
      <c r="CK27" s="576"/>
      <c r="CL27" s="576"/>
      <c r="CM27" s="576"/>
      <c r="CN27" s="576"/>
      <c r="CO27" s="576"/>
      <c r="CP27" s="576"/>
      <c r="CQ27" s="576"/>
      <c r="CR27" s="576"/>
      <c r="CS27" s="576"/>
      <c r="CT27" s="576"/>
      <c r="CU27" s="576"/>
      <c r="CV27" s="576"/>
      <c r="CW27" s="576"/>
      <c r="CX27" s="576"/>
      <c r="CY27" s="576"/>
      <c r="CZ27" s="576"/>
      <c r="DA27" s="576"/>
      <c r="DB27" s="576"/>
      <c r="DC27" s="576"/>
      <c r="DD27" s="576"/>
      <c r="DE27" s="576"/>
      <c r="DF27" s="576"/>
      <c r="DG27" s="576"/>
      <c r="DH27" s="576"/>
      <c r="DI27" s="576"/>
      <c r="DJ27" s="576"/>
      <c r="DK27" s="576"/>
      <c r="DL27" s="576"/>
      <c r="DM27" s="576"/>
      <c r="DN27" s="576"/>
      <c r="DO27" s="576"/>
      <c r="DP27" s="576"/>
      <c r="DQ27" s="576"/>
      <c r="DR27" s="576"/>
      <c r="DS27" s="576"/>
      <c r="DT27" s="576"/>
      <c r="DU27" s="576"/>
      <c r="DV27" s="576"/>
      <c r="DW27" s="576"/>
      <c r="DX27" s="576"/>
      <c r="DY27" s="576"/>
      <c r="DZ27" s="576"/>
      <c r="EA27" s="576"/>
      <c r="EB27" s="576"/>
      <c r="EC27" s="576"/>
      <c r="ED27" s="576"/>
      <c r="EE27" s="576"/>
      <c r="EF27" s="576"/>
      <c r="EG27" s="576"/>
      <c r="EH27" s="576"/>
      <c r="EI27" s="576"/>
      <c r="EJ27" s="576"/>
      <c r="EK27" s="576"/>
      <c r="EL27" s="576"/>
      <c r="EM27" s="576"/>
      <c r="EN27" s="576"/>
      <c r="EO27" s="576"/>
      <c r="EP27" s="576"/>
      <c r="EQ27" s="576"/>
      <c r="ER27" s="576"/>
      <c r="ES27" s="576"/>
      <c r="ET27" s="576"/>
      <c r="EU27" s="576"/>
      <c r="EV27" s="576"/>
      <c r="EW27" s="576"/>
      <c r="EX27" s="576"/>
      <c r="EY27" s="576"/>
      <c r="EZ27" s="576"/>
      <c r="FA27" s="576"/>
      <c r="FB27" s="576"/>
      <c r="FC27" s="576"/>
      <c r="FD27" s="576"/>
      <c r="FE27" s="576"/>
      <c r="FF27" s="576"/>
      <c r="FG27" s="576"/>
      <c r="FH27" s="576"/>
      <c r="FI27" s="576"/>
      <c r="FJ27" s="576"/>
      <c r="FK27" s="576"/>
      <c r="FL27" s="576"/>
      <c r="FM27" s="576"/>
      <c r="FN27" s="576"/>
      <c r="FO27" s="576"/>
      <c r="FP27" s="576"/>
      <c r="FQ27" s="576"/>
      <c r="FR27" s="576"/>
      <c r="FS27" s="576"/>
      <c r="FT27" s="576"/>
      <c r="FU27" s="576"/>
      <c r="FV27" s="576"/>
      <c r="FW27" s="576"/>
      <c r="FX27" s="576"/>
      <c r="FY27" s="576"/>
      <c r="FZ27" s="576"/>
      <c r="GA27" s="576"/>
      <c r="GB27" s="576"/>
      <c r="GC27" s="576"/>
      <c r="GD27" s="576"/>
      <c r="GE27" s="576"/>
      <c r="GF27" s="576"/>
      <c r="GG27" s="576"/>
      <c r="GH27" s="576"/>
      <c r="GI27" s="576"/>
      <c r="GJ27" s="576"/>
      <c r="IF27" s="576"/>
      <c r="IG27" s="576"/>
    </row>
    <row r="28" spans="1:241">
      <c r="A28" s="438" t="s">
        <v>190</v>
      </c>
      <c r="B28" s="437" t="s">
        <v>443</v>
      </c>
      <c r="C28" s="444" t="s">
        <v>379</v>
      </c>
      <c r="D28" s="443" t="s">
        <v>40</v>
      </c>
      <c r="E28" s="442"/>
      <c r="F28" s="441"/>
      <c r="G28" s="458"/>
      <c r="H28" s="458"/>
      <c r="IF28" s="461"/>
      <c r="IG28" s="461"/>
    </row>
    <row r="29" spans="1:241">
      <c r="A29" s="438" t="s">
        <v>202</v>
      </c>
      <c r="B29" s="437" t="s">
        <v>444</v>
      </c>
      <c r="C29" s="444" t="s">
        <v>379</v>
      </c>
      <c r="D29" s="443" t="s">
        <v>40</v>
      </c>
      <c r="E29" s="442"/>
      <c r="F29" s="441"/>
      <c r="G29" s="458"/>
      <c r="H29" s="458"/>
      <c r="IF29" s="461"/>
      <c r="IG29" s="461"/>
    </row>
    <row r="30" spans="1:241" ht="42">
      <c r="A30" s="438" t="s">
        <v>204</v>
      </c>
      <c r="B30" s="436" t="s">
        <v>445</v>
      </c>
      <c r="C30" s="444" t="s">
        <v>379</v>
      </c>
      <c r="D30" s="443" t="s">
        <v>40</v>
      </c>
      <c r="E30" s="442"/>
      <c r="F30" s="441"/>
      <c r="G30" s="458"/>
      <c r="H30" s="458"/>
      <c r="IF30" s="461"/>
      <c r="IG30" s="461"/>
    </row>
    <row r="31" spans="1:241" ht="42">
      <c r="A31" s="438" t="s">
        <v>446</v>
      </c>
      <c r="B31" s="436" t="s">
        <v>447</v>
      </c>
      <c r="C31" s="444" t="s">
        <v>379</v>
      </c>
      <c r="D31" s="443" t="s">
        <v>40</v>
      </c>
      <c r="E31" s="442"/>
      <c r="F31" s="441"/>
      <c r="G31" s="458"/>
      <c r="H31" s="458"/>
      <c r="IF31" s="461"/>
      <c r="IG31" s="461"/>
    </row>
    <row r="32" spans="1:241" ht="42">
      <c r="A32" s="438" t="s">
        <v>448</v>
      </c>
      <c r="B32" s="436" t="s">
        <v>449</v>
      </c>
      <c r="C32" s="444" t="s">
        <v>379</v>
      </c>
      <c r="D32" s="443" t="s">
        <v>40</v>
      </c>
      <c r="E32" s="442"/>
      <c r="F32" s="441"/>
      <c r="G32" s="458"/>
      <c r="H32" s="458"/>
      <c r="IF32" s="461"/>
      <c r="IG32" s="461"/>
    </row>
    <row r="33" spans="1:241" ht="42">
      <c r="A33" s="438" t="s">
        <v>450</v>
      </c>
      <c r="B33" s="436" t="s">
        <v>451</v>
      </c>
      <c r="C33" s="444" t="s">
        <v>379</v>
      </c>
      <c r="D33" s="443" t="s">
        <v>40</v>
      </c>
      <c r="E33" s="442"/>
      <c r="F33" s="441"/>
      <c r="G33" s="458"/>
      <c r="H33" s="458"/>
      <c r="IF33" s="461"/>
      <c r="IG33" s="461"/>
    </row>
    <row r="34" spans="1:241" ht="42">
      <c r="A34" s="438" t="s">
        <v>452</v>
      </c>
      <c r="B34" s="436" t="s">
        <v>453</v>
      </c>
      <c r="C34" s="444" t="s">
        <v>379</v>
      </c>
      <c r="D34" s="443" t="s">
        <v>40</v>
      </c>
      <c r="E34" s="442"/>
      <c r="F34" s="441"/>
      <c r="G34" s="458"/>
      <c r="H34" s="458"/>
      <c r="IF34" s="461"/>
      <c r="IG34" s="461"/>
    </row>
    <row r="35" spans="1:241" ht="28">
      <c r="A35" s="438" t="s">
        <v>454</v>
      </c>
      <c r="B35" s="436" t="s">
        <v>455</v>
      </c>
      <c r="C35" s="444" t="s">
        <v>379</v>
      </c>
      <c r="D35" s="443" t="s">
        <v>40</v>
      </c>
      <c r="E35" s="442"/>
      <c r="F35" s="441"/>
      <c r="G35" s="458"/>
      <c r="H35" s="458"/>
      <c r="IF35" s="461"/>
      <c r="IG35" s="461"/>
    </row>
    <row r="36" spans="1:241" ht="28">
      <c r="A36" s="438" t="s">
        <v>456</v>
      </c>
      <c r="B36" s="436" t="s">
        <v>457</v>
      </c>
      <c r="C36" s="444" t="s">
        <v>379</v>
      </c>
      <c r="D36" s="443" t="s">
        <v>40</v>
      </c>
      <c r="E36" s="442"/>
      <c r="F36" s="441"/>
      <c r="G36" s="458"/>
      <c r="H36" s="458"/>
      <c r="IF36" s="461"/>
      <c r="IG36" s="461"/>
    </row>
    <row r="37" spans="1:241" ht="28">
      <c r="A37" s="438" t="s">
        <v>458</v>
      </c>
      <c r="B37" s="436" t="s">
        <v>459</v>
      </c>
      <c r="C37" s="444" t="s">
        <v>379</v>
      </c>
      <c r="D37" s="443" t="s">
        <v>40</v>
      </c>
      <c r="E37" s="442"/>
      <c r="F37" s="441"/>
      <c r="G37" s="458"/>
      <c r="H37" s="458"/>
      <c r="IF37" s="461"/>
      <c r="IG37" s="461"/>
    </row>
    <row r="38" spans="1:241" ht="28">
      <c r="A38" s="438" t="s">
        <v>460</v>
      </c>
      <c r="B38" s="436" t="s">
        <v>461</v>
      </c>
      <c r="C38" s="444" t="s">
        <v>379</v>
      </c>
      <c r="D38" s="443" t="s">
        <v>40</v>
      </c>
      <c r="E38" s="442"/>
      <c r="F38" s="441"/>
      <c r="G38" s="458"/>
      <c r="H38" s="458"/>
      <c r="IF38" s="461"/>
      <c r="IG38" s="461"/>
    </row>
    <row r="39" spans="1:241" ht="28">
      <c r="A39" s="438" t="s">
        <v>462</v>
      </c>
      <c r="B39" s="436" t="s">
        <v>463</v>
      </c>
      <c r="C39" s="444" t="s">
        <v>379</v>
      </c>
      <c r="D39" s="443" t="s">
        <v>40</v>
      </c>
      <c r="E39" s="442"/>
      <c r="F39" s="441"/>
      <c r="G39" s="458"/>
      <c r="H39" s="458"/>
      <c r="IF39" s="461"/>
      <c r="IG39" s="461"/>
    </row>
    <row r="40" spans="1:241" s="577" customFormat="1" ht="28">
      <c r="A40" s="570" t="s">
        <v>464</v>
      </c>
      <c r="B40" s="578" t="s">
        <v>465</v>
      </c>
      <c r="C40" s="444">
        <v>9</v>
      </c>
      <c r="D40" s="572" t="s">
        <v>40</v>
      </c>
      <c r="E40" s="442">
        <v>2100</v>
      </c>
      <c r="F40" s="573">
        <f>+C40*E40</f>
        <v>18900</v>
      </c>
      <c r="G40" s="574">
        <v>9</v>
      </c>
      <c r="H40" s="575">
        <f>E40*G40</f>
        <v>18900</v>
      </c>
      <c r="I40" s="461"/>
      <c r="J40" s="576"/>
      <c r="K40" s="576"/>
      <c r="L40" s="576"/>
      <c r="M40" s="576"/>
      <c r="N40" s="576"/>
      <c r="O40" s="576"/>
      <c r="P40" s="576"/>
      <c r="Q40" s="576"/>
      <c r="R40" s="576"/>
      <c r="S40" s="576"/>
      <c r="T40" s="576"/>
      <c r="U40" s="576"/>
      <c r="V40" s="576"/>
      <c r="W40" s="576"/>
      <c r="X40" s="576"/>
      <c r="Y40" s="576"/>
      <c r="Z40" s="576"/>
      <c r="AA40" s="576"/>
      <c r="AB40" s="576"/>
      <c r="AC40" s="576"/>
      <c r="AD40" s="576"/>
      <c r="AE40" s="576"/>
      <c r="AF40" s="576"/>
      <c r="AG40" s="576"/>
      <c r="AH40" s="576"/>
      <c r="AI40" s="576"/>
      <c r="AJ40" s="576"/>
      <c r="AK40" s="576"/>
      <c r="AL40" s="576"/>
      <c r="AM40" s="576"/>
      <c r="AN40" s="576"/>
      <c r="AO40" s="576"/>
      <c r="AP40" s="576"/>
      <c r="AQ40" s="576"/>
      <c r="AR40" s="576"/>
      <c r="AS40" s="576"/>
      <c r="AT40" s="576"/>
      <c r="AU40" s="576"/>
      <c r="AV40" s="576"/>
      <c r="AW40" s="576"/>
      <c r="AX40" s="576"/>
      <c r="AY40" s="576"/>
      <c r="AZ40" s="576"/>
      <c r="BA40" s="576"/>
      <c r="BB40" s="576"/>
      <c r="BC40" s="576"/>
      <c r="BD40" s="576"/>
      <c r="BE40" s="576"/>
      <c r="BF40" s="576"/>
      <c r="BG40" s="576"/>
      <c r="BH40" s="576"/>
      <c r="BI40" s="576"/>
      <c r="BJ40" s="576"/>
      <c r="BK40" s="576"/>
      <c r="BL40" s="576"/>
      <c r="BM40" s="576"/>
      <c r="BN40" s="576"/>
      <c r="BO40" s="576"/>
      <c r="BP40" s="576"/>
      <c r="BQ40" s="576"/>
      <c r="BR40" s="576"/>
      <c r="BS40" s="576"/>
      <c r="BT40" s="576"/>
      <c r="BU40" s="576"/>
      <c r="BV40" s="576"/>
      <c r="BW40" s="576"/>
      <c r="BX40" s="576"/>
      <c r="BY40" s="576"/>
      <c r="BZ40" s="576"/>
      <c r="CA40" s="576"/>
      <c r="CB40" s="576"/>
      <c r="CC40" s="576"/>
      <c r="CD40" s="576"/>
      <c r="CE40" s="576"/>
      <c r="CF40" s="576"/>
      <c r="CG40" s="576"/>
      <c r="CH40" s="576"/>
      <c r="CI40" s="576"/>
      <c r="CJ40" s="576"/>
      <c r="CK40" s="576"/>
      <c r="CL40" s="576"/>
      <c r="CM40" s="576"/>
      <c r="CN40" s="576"/>
      <c r="CO40" s="576"/>
      <c r="CP40" s="576"/>
      <c r="CQ40" s="576"/>
      <c r="CR40" s="576"/>
      <c r="CS40" s="576"/>
      <c r="CT40" s="576"/>
      <c r="CU40" s="576"/>
      <c r="CV40" s="576"/>
      <c r="CW40" s="576"/>
      <c r="CX40" s="576"/>
      <c r="CY40" s="576"/>
      <c r="CZ40" s="576"/>
      <c r="DA40" s="576"/>
      <c r="DB40" s="576"/>
      <c r="DC40" s="576"/>
      <c r="DD40" s="576"/>
      <c r="DE40" s="576"/>
      <c r="DF40" s="576"/>
      <c r="DG40" s="576"/>
      <c r="DH40" s="576"/>
      <c r="DI40" s="576"/>
      <c r="DJ40" s="576"/>
      <c r="DK40" s="576"/>
      <c r="DL40" s="576"/>
      <c r="DM40" s="576"/>
      <c r="DN40" s="576"/>
      <c r="DO40" s="576"/>
      <c r="DP40" s="576"/>
      <c r="DQ40" s="576"/>
      <c r="DR40" s="576"/>
      <c r="DS40" s="576"/>
      <c r="DT40" s="576"/>
      <c r="DU40" s="576"/>
      <c r="DV40" s="576"/>
      <c r="DW40" s="576"/>
      <c r="DX40" s="576"/>
      <c r="DY40" s="576"/>
      <c r="DZ40" s="576"/>
      <c r="EA40" s="576"/>
      <c r="EB40" s="576"/>
      <c r="EC40" s="576"/>
      <c r="ED40" s="576"/>
      <c r="EE40" s="576"/>
      <c r="EF40" s="576"/>
      <c r="EG40" s="576"/>
      <c r="EH40" s="576"/>
      <c r="EI40" s="576"/>
      <c r="EJ40" s="576"/>
      <c r="EK40" s="576"/>
      <c r="EL40" s="576"/>
      <c r="EM40" s="576"/>
      <c r="EN40" s="576"/>
      <c r="EO40" s="576"/>
      <c r="EP40" s="576"/>
      <c r="EQ40" s="576"/>
      <c r="ER40" s="576"/>
      <c r="ES40" s="576"/>
      <c r="ET40" s="576"/>
      <c r="EU40" s="576"/>
      <c r="EV40" s="576"/>
      <c r="EW40" s="576"/>
      <c r="EX40" s="576"/>
      <c r="EY40" s="576"/>
      <c r="EZ40" s="576"/>
      <c r="FA40" s="576"/>
      <c r="FB40" s="576"/>
      <c r="FC40" s="576"/>
      <c r="FD40" s="576"/>
      <c r="FE40" s="576"/>
      <c r="FF40" s="576"/>
      <c r="FG40" s="576"/>
      <c r="FH40" s="576"/>
      <c r="FI40" s="576"/>
      <c r="FJ40" s="576"/>
      <c r="FK40" s="576"/>
      <c r="FL40" s="576"/>
      <c r="FM40" s="576"/>
      <c r="FN40" s="576"/>
      <c r="FO40" s="576"/>
      <c r="FP40" s="576"/>
      <c r="FQ40" s="576"/>
      <c r="FR40" s="576"/>
      <c r="FS40" s="576"/>
      <c r="FT40" s="576"/>
      <c r="FU40" s="576"/>
      <c r="FV40" s="576"/>
      <c r="FW40" s="576"/>
      <c r="FX40" s="576"/>
      <c r="FY40" s="576"/>
      <c r="FZ40" s="576"/>
      <c r="GA40" s="576"/>
      <c r="GB40" s="576"/>
      <c r="GC40" s="576"/>
      <c r="GD40" s="576"/>
      <c r="GE40" s="576"/>
      <c r="GF40" s="576"/>
      <c r="GG40" s="576"/>
      <c r="GH40" s="576"/>
      <c r="GI40" s="576"/>
      <c r="GJ40" s="576"/>
      <c r="IF40" s="576"/>
      <c r="IG40" s="576"/>
    </row>
    <row r="41" spans="1:241" ht="28">
      <c r="A41" s="438" t="s">
        <v>466</v>
      </c>
      <c r="B41" s="436" t="s">
        <v>467</v>
      </c>
      <c r="C41" s="444" t="s">
        <v>379</v>
      </c>
      <c r="D41" s="443" t="s">
        <v>40</v>
      </c>
      <c r="E41" s="442"/>
      <c r="F41" s="441"/>
      <c r="G41" s="458"/>
      <c r="H41" s="458"/>
      <c r="IF41" s="461"/>
      <c r="IG41" s="461"/>
    </row>
    <row r="42" spans="1:241" ht="42">
      <c r="A42" s="438" t="s">
        <v>468</v>
      </c>
      <c r="B42" s="436" t="s">
        <v>469</v>
      </c>
      <c r="C42" s="444" t="s">
        <v>379</v>
      </c>
      <c r="D42" s="443" t="s">
        <v>40</v>
      </c>
      <c r="E42" s="442"/>
      <c r="F42" s="441"/>
      <c r="G42" s="458"/>
      <c r="H42" s="458"/>
      <c r="IF42" s="461"/>
      <c r="IG42" s="461"/>
    </row>
    <row r="43" spans="1:241">
      <c r="A43" s="438">
        <v>3</v>
      </c>
      <c r="B43" s="436" t="s">
        <v>470</v>
      </c>
      <c r="C43" s="444" t="s">
        <v>379</v>
      </c>
      <c r="D43" s="443" t="s">
        <v>40</v>
      </c>
      <c r="E43" s="442"/>
      <c r="F43" s="441"/>
      <c r="G43" s="458"/>
      <c r="H43" s="458"/>
      <c r="IF43" s="461"/>
      <c r="IG43" s="461"/>
    </row>
    <row r="44" spans="1:241">
      <c r="A44" s="435"/>
      <c r="B44" s="434"/>
      <c r="C44" s="433"/>
      <c r="D44" s="432"/>
      <c r="E44" s="435"/>
      <c r="F44" s="431"/>
      <c r="G44" s="458"/>
      <c r="H44" s="458"/>
    </row>
    <row r="45" spans="1:241">
      <c r="A45" s="430"/>
      <c r="B45" s="450" t="s">
        <v>471</v>
      </c>
      <c r="C45" s="449"/>
      <c r="D45" s="429"/>
      <c r="E45" s="447"/>
      <c r="F45" s="428">
        <f>SUM(F12:F44)</f>
        <v>93700</v>
      </c>
      <c r="G45" s="457"/>
      <c r="H45" s="428">
        <f>SUM(H10:H44)</f>
        <v>22700</v>
      </c>
    </row>
    <row r="46" spans="1:241">
      <c r="A46" s="438"/>
      <c r="B46" s="440"/>
      <c r="C46" s="444"/>
      <c r="D46" s="443"/>
      <c r="E46" s="442"/>
      <c r="F46" s="441"/>
      <c r="G46" s="458"/>
      <c r="H46" s="458"/>
    </row>
    <row r="47" spans="1:241">
      <c r="A47" s="451" t="s">
        <v>472</v>
      </c>
      <c r="B47" s="450" t="s">
        <v>473</v>
      </c>
      <c r="C47" s="449"/>
      <c r="D47" s="427"/>
      <c r="E47" s="447"/>
      <c r="F47" s="457"/>
      <c r="G47" s="457"/>
      <c r="H47" s="457"/>
    </row>
    <row r="48" spans="1:241" s="461" customFormat="1">
      <c r="A48" s="438"/>
      <c r="B48" s="440"/>
      <c r="C48" s="426"/>
      <c r="D48" s="443"/>
      <c r="E48" s="425"/>
      <c r="F48" s="441"/>
      <c r="G48" s="458"/>
      <c r="H48" s="458"/>
      <c r="GE48" s="460"/>
      <c r="GF48" s="460"/>
      <c r="GG48" s="460"/>
      <c r="GH48" s="460"/>
      <c r="GI48" s="460"/>
      <c r="GJ48" s="460"/>
      <c r="GK48" s="460"/>
      <c r="GL48" s="460"/>
      <c r="GM48" s="460"/>
      <c r="GN48" s="460"/>
      <c r="GO48" s="460"/>
      <c r="GP48" s="460"/>
      <c r="GQ48" s="460"/>
      <c r="GR48" s="460"/>
      <c r="GS48" s="460"/>
      <c r="GT48" s="460"/>
      <c r="GU48" s="460"/>
      <c r="GV48" s="460"/>
      <c r="GW48" s="460"/>
      <c r="GX48" s="460"/>
      <c r="GY48" s="460"/>
      <c r="GZ48" s="460"/>
      <c r="HA48" s="460"/>
      <c r="HB48" s="460"/>
      <c r="HC48" s="460"/>
      <c r="HD48" s="460"/>
      <c r="HE48" s="460"/>
      <c r="HF48" s="460"/>
      <c r="HG48" s="460"/>
      <c r="HH48" s="460"/>
      <c r="HI48" s="460"/>
      <c r="HJ48" s="460"/>
      <c r="HK48" s="460"/>
      <c r="HL48" s="460"/>
      <c r="HM48" s="460"/>
      <c r="HN48" s="460"/>
      <c r="HO48" s="460"/>
      <c r="HP48" s="460"/>
      <c r="HQ48" s="460"/>
      <c r="HR48" s="460"/>
      <c r="HS48" s="460"/>
      <c r="HT48" s="460"/>
      <c r="HU48" s="460"/>
      <c r="HV48" s="460"/>
      <c r="HW48" s="460"/>
      <c r="HX48" s="460"/>
      <c r="HY48" s="460"/>
      <c r="HZ48" s="460"/>
      <c r="IA48" s="460"/>
      <c r="IB48" s="460"/>
      <c r="IC48" s="460"/>
      <c r="ID48" s="460"/>
      <c r="IE48" s="460"/>
      <c r="IF48" s="460"/>
      <c r="IG48" s="460"/>
    </row>
    <row r="49" spans="1:241" ht="42">
      <c r="A49" s="273">
        <v>1</v>
      </c>
      <c r="B49" s="440" t="s">
        <v>474</v>
      </c>
      <c r="C49" s="444">
        <v>1</v>
      </c>
      <c r="D49" s="443" t="s">
        <v>59</v>
      </c>
      <c r="E49" s="442">
        <v>52000</v>
      </c>
      <c r="F49" s="441">
        <f>+C49*E49</f>
        <v>52000</v>
      </c>
      <c r="G49" s="458">
        <v>0</v>
      </c>
      <c r="H49" s="439">
        <f>E49*G49</f>
        <v>0</v>
      </c>
    </row>
    <row r="50" spans="1:241" s="461" customFormat="1">
      <c r="A50" s="438"/>
      <c r="B50" s="440"/>
      <c r="C50" s="426"/>
      <c r="D50" s="443"/>
      <c r="E50" s="425"/>
      <c r="F50" s="441"/>
      <c r="G50" s="458"/>
      <c r="H50" s="458"/>
      <c r="GE50" s="460"/>
      <c r="GF50" s="460"/>
      <c r="GG50" s="460"/>
      <c r="GH50" s="460"/>
      <c r="GI50" s="460"/>
      <c r="GJ50" s="460"/>
      <c r="GK50" s="460"/>
      <c r="GL50" s="460"/>
      <c r="GM50" s="460"/>
      <c r="GN50" s="460"/>
      <c r="GO50" s="460"/>
      <c r="GP50" s="460"/>
      <c r="GQ50" s="460"/>
      <c r="GR50" s="460"/>
      <c r="GS50" s="460"/>
      <c r="GT50" s="460"/>
      <c r="GU50" s="460"/>
      <c r="GV50" s="460"/>
      <c r="GW50" s="460"/>
      <c r="GX50" s="460"/>
      <c r="GY50" s="460"/>
      <c r="GZ50" s="460"/>
      <c r="HA50" s="460"/>
      <c r="HB50" s="460"/>
      <c r="HC50" s="460"/>
      <c r="HD50" s="460"/>
      <c r="HE50" s="460"/>
      <c r="HF50" s="460"/>
      <c r="HG50" s="460"/>
      <c r="HH50" s="460"/>
      <c r="HI50" s="460"/>
      <c r="HJ50" s="460"/>
      <c r="HK50" s="460"/>
      <c r="HL50" s="460"/>
      <c r="HM50" s="460"/>
      <c r="HN50" s="460"/>
      <c r="HO50" s="460"/>
      <c r="HP50" s="460"/>
      <c r="HQ50" s="460"/>
      <c r="HR50" s="460"/>
      <c r="HS50" s="460"/>
      <c r="HT50" s="460"/>
      <c r="HU50" s="460"/>
      <c r="HV50" s="460"/>
      <c r="HW50" s="460"/>
      <c r="HX50" s="460"/>
      <c r="HY50" s="460"/>
      <c r="HZ50" s="460"/>
      <c r="IA50" s="460"/>
      <c r="IB50" s="460"/>
      <c r="IC50" s="460"/>
      <c r="ID50" s="460"/>
      <c r="IE50" s="460"/>
      <c r="IF50" s="460"/>
      <c r="IG50" s="460"/>
    </row>
    <row r="51" spans="1:241">
      <c r="A51" s="430"/>
      <c r="B51" s="450" t="s">
        <v>475</v>
      </c>
      <c r="C51" s="449"/>
      <c r="D51" s="429"/>
      <c r="E51" s="447"/>
      <c r="F51" s="428">
        <f>SUM(F49:F50)</f>
        <v>52000</v>
      </c>
      <c r="G51" s="457"/>
      <c r="H51" s="428">
        <f>SUM(H49:H50)</f>
        <v>0</v>
      </c>
    </row>
    <row r="52" spans="1:241">
      <c r="A52" s="438"/>
      <c r="B52" s="440"/>
      <c r="C52" s="444"/>
      <c r="D52" s="443"/>
      <c r="E52" s="442"/>
      <c r="F52" s="441"/>
      <c r="G52" s="458"/>
      <c r="H52" s="458"/>
    </row>
    <row r="53" spans="1:241">
      <c r="A53" s="424" t="s">
        <v>476</v>
      </c>
      <c r="B53" s="450" t="s">
        <v>477</v>
      </c>
      <c r="C53" s="449"/>
      <c r="D53" s="427"/>
      <c r="E53" s="447"/>
      <c r="F53" s="457"/>
      <c r="G53" s="457"/>
      <c r="H53" s="457"/>
    </row>
    <row r="54" spans="1:241" ht="140">
      <c r="A54" s="438"/>
      <c r="B54" s="440" t="s">
        <v>478</v>
      </c>
      <c r="C54" s="444"/>
      <c r="D54" s="443"/>
      <c r="E54" s="442"/>
      <c r="F54" s="441"/>
      <c r="G54" s="458"/>
      <c r="H54" s="458"/>
    </row>
    <row r="55" spans="1:241">
      <c r="A55" s="438"/>
      <c r="B55" s="440"/>
      <c r="C55" s="444"/>
      <c r="D55" s="443"/>
      <c r="E55" s="442"/>
      <c r="F55" s="441"/>
      <c r="G55" s="458"/>
      <c r="H55" s="458"/>
    </row>
    <row r="56" spans="1:241" s="577" customFormat="1">
      <c r="A56" s="570">
        <v>1</v>
      </c>
      <c r="B56" s="571" t="s">
        <v>479</v>
      </c>
      <c r="C56" s="444">
        <v>1</v>
      </c>
      <c r="D56" s="572" t="s">
        <v>40</v>
      </c>
      <c r="E56" s="442">
        <v>29000</v>
      </c>
      <c r="F56" s="573">
        <f>+C56*E56</f>
        <v>29000</v>
      </c>
      <c r="G56" s="574">
        <v>1</v>
      </c>
      <c r="H56" s="575">
        <f>E56*G56</f>
        <v>29000</v>
      </c>
      <c r="I56" s="461"/>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576"/>
      <c r="AI56" s="576"/>
      <c r="AJ56" s="576"/>
      <c r="AK56" s="576"/>
      <c r="AL56" s="576"/>
      <c r="AM56" s="576"/>
      <c r="AN56" s="576"/>
      <c r="AO56" s="576"/>
      <c r="AP56" s="576"/>
      <c r="AQ56" s="576"/>
      <c r="AR56" s="576"/>
      <c r="AS56" s="576"/>
      <c r="AT56" s="576"/>
      <c r="AU56" s="576"/>
      <c r="AV56" s="576"/>
      <c r="AW56" s="576"/>
      <c r="AX56" s="576"/>
      <c r="AY56" s="576"/>
      <c r="AZ56" s="576"/>
      <c r="BA56" s="576"/>
      <c r="BB56" s="576"/>
      <c r="BC56" s="576"/>
      <c r="BD56" s="576"/>
      <c r="BE56" s="576"/>
      <c r="BF56" s="576"/>
      <c r="BG56" s="576"/>
      <c r="BH56" s="576"/>
      <c r="BI56" s="576"/>
      <c r="BJ56" s="576"/>
      <c r="BK56" s="576"/>
      <c r="BL56" s="576"/>
      <c r="BM56" s="576"/>
      <c r="BN56" s="576"/>
      <c r="BO56" s="576"/>
      <c r="BP56" s="576"/>
      <c r="BQ56" s="576"/>
      <c r="BR56" s="576"/>
      <c r="BS56" s="576"/>
      <c r="BT56" s="576"/>
      <c r="BU56" s="576"/>
      <c r="BV56" s="576"/>
      <c r="BW56" s="576"/>
      <c r="BX56" s="576"/>
      <c r="BY56" s="576"/>
      <c r="BZ56" s="576"/>
      <c r="CA56" s="576"/>
      <c r="CB56" s="576"/>
      <c r="CC56" s="576"/>
      <c r="CD56" s="576"/>
      <c r="CE56" s="576"/>
      <c r="CF56" s="576"/>
      <c r="CG56" s="576"/>
      <c r="CH56" s="576"/>
      <c r="CI56" s="576"/>
      <c r="CJ56" s="576"/>
      <c r="CK56" s="576"/>
      <c r="CL56" s="576"/>
      <c r="CM56" s="576"/>
      <c r="CN56" s="576"/>
      <c r="CO56" s="576"/>
      <c r="CP56" s="576"/>
      <c r="CQ56" s="576"/>
      <c r="CR56" s="576"/>
      <c r="CS56" s="576"/>
      <c r="CT56" s="576"/>
      <c r="CU56" s="576"/>
      <c r="CV56" s="576"/>
      <c r="CW56" s="576"/>
      <c r="CX56" s="576"/>
      <c r="CY56" s="576"/>
      <c r="CZ56" s="576"/>
      <c r="DA56" s="576"/>
      <c r="DB56" s="576"/>
      <c r="DC56" s="576"/>
      <c r="DD56" s="576"/>
      <c r="DE56" s="576"/>
      <c r="DF56" s="576"/>
      <c r="DG56" s="576"/>
      <c r="DH56" s="576"/>
      <c r="DI56" s="576"/>
      <c r="DJ56" s="576"/>
      <c r="DK56" s="576"/>
      <c r="DL56" s="576"/>
      <c r="DM56" s="576"/>
      <c r="DN56" s="576"/>
      <c r="DO56" s="576"/>
      <c r="DP56" s="576"/>
      <c r="DQ56" s="576"/>
      <c r="DR56" s="576"/>
      <c r="DS56" s="576"/>
      <c r="DT56" s="576"/>
      <c r="DU56" s="576"/>
      <c r="DV56" s="576"/>
      <c r="DW56" s="576"/>
      <c r="DX56" s="576"/>
      <c r="DY56" s="576"/>
      <c r="DZ56" s="576"/>
      <c r="EA56" s="576"/>
      <c r="EB56" s="576"/>
      <c r="EC56" s="576"/>
      <c r="ED56" s="576"/>
      <c r="EE56" s="576"/>
      <c r="EF56" s="576"/>
      <c r="EG56" s="576"/>
      <c r="EH56" s="576"/>
      <c r="EI56" s="576"/>
      <c r="EJ56" s="576"/>
      <c r="EK56" s="576"/>
      <c r="EL56" s="576"/>
      <c r="EM56" s="576"/>
      <c r="EN56" s="576"/>
      <c r="EO56" s="576"/>
      <c r="EP56" s="576"/>
      <c r="EQ56" s="576"/>
      <c r="ER56" s="576"/>
      <c r="ES56" s="576"/>
      <c r="ET56" s="576"/>
      <c r="EU56" s="576"/>
      <c r="EV56" s="576"/>
      <c r="EW56" s="576"/>
      <c r="EX56" s="576"/>
      <c r="EY56" s="576"/>
      <c r="EZ56" s="576"/>
      <c r="FA56" s="576"/>
      <c r="FB56" s="576"/>
      <c r="FC56" s="576"/>
      <c r="FD56" s="576"/>
      <c r="FE56" s="576"/>
      <c r="FF56" s="576"/>
      <c r="FG56" s="576"/>
      <c r="FH56" s="576"/>
      <c r="FI56" s="576"/>
      <c r="FJ56" s="576"/>
      <c r="FK56" s="576"/>
      <c r="FL56" s="576"/>
      <c r="FM56" s="576"/>
      <c r="FN56" s="576"/>
      <c r="FO56" s="576"/>
      <c r="FP56" s="576"/>
      <c r="FQ56" s="576"/>
      <c r="FR56" s="576"/>
      <c r="FS56" s="576"/>
      <c r="FT56" s="576"/>
      <c r="FU56" s="576"/>
      <c r="FV56" s="576"/>
      <c r="FW56" s="576"/>
      <c r="FX56" s="576"/>
      <c r="FY56" s="576"/>
      <c r="FZ56" s="576"/>
      <c r="GA56" s="576"/>
      <c r="GB56" s="576"/>
      <c r="GC56" s="576"/>
      <c r="GD56" s="576"/>
      <c r="GE56" s="576"/>
      <c r="GF56" s="576"/>
      <c r="GG56" s="576"/>
      <c r="GH56" s="576"/>
      <c r="GI56" s="576"/>
      <c r="GJ56" s="576"/>
      <c r="IF56" s="576"/>
      <c r="IG56" s="576"/>
    </row>
    <row r="57" spans="1:241">
      <c r="A57" s="438"/>
      <c r="B57" s="440" t="s">
        <v>480</v>
      </c>
      <c r="C57" s="444"/>
      <c r="D57" s="443"/>
      <c r="E57" s="442"/>
      <c r="F57" s="441"/>
      <c r="G57" s="458"/>
      <c r="H57" s="458"/>
      <c r="IF57" s="461"/>
      <c r="IG57" s="461"/>
    </row>
    <row r="58" spans="1:241">
      <c r="A58" s="438"/>
      <c r="B58" s="440" t="s">
        <v>481</v>
      </c>
      <c r="C58" s="444"/>
      <c r="D58" s="443"/>
      <c r="E58" s="442"/>
      <c r="F58" s="441"/>
      <c r="G58" s="458"/>
      <c r="H58" s="458"/>
      <c r="IF58" s="461"/>
      <c r="IG58" s="461"/>
    </row>
    <row r="59" spans="1:241">
      <c r="A59" s="438"/>
      <c r="B59" s="440" t="s">
        <v>482</v>
      </c>
      <c r="C59" s="444"/>
      <c r="D59" s="443"/>
      <c r="E59" s="442"/>
      <c r="F59" s="441"/>
      <c r="G59" s="458"/>
      <c r="H59" s="458"/>
      <c r="IF59" s="461"/>
      <c r="IG59" s="461"/>
    </row>
    <row r="60" spans="1:241">
      <c r="A60" s="438"/>
      <c r="B60" s="440" t="s">
        <v>483</v>
      </c>
      <c r="C60" s="444"/>
      <c r="D60" s="443"/>
      <c r="E60" s="442"/>
      <c r="F60" s="441"/>
      <c r="G60" s="458"/>
      <c r="H60" s="458"/>
      <c r="IF60" s="461"/>
      <c r="IG60" s="461"/>
    </row>
    <row r="61" spans="1:241">
      <c r="A61" s="438"/>
      <c r="B61" s="440"/>
      <c r="C61" s="444"/>
      <c r="D61" s="443"/>
      <c r="E61" s="442"/>
      <c r="F61" s="441"/>
      <c r="G61" s="458"/>
      <c r="H61" s="458"/>
      <c r="IF61" s="461"/>
      <c r="IG61" s="461"/>
    </row>
    <row r="62" spans="1:241">
      <c r="A62" s="438">
        <v>2</v>
      </c>
      <c r="B62" s="445" t="s">
        <v>484</v>
      </c>
      <c r="C62" s="444" t="s">
        <v>45</v>
      </c>
      <c r="D62" s="443" t="s">
        <v>40</v>
      </c>
      <c r="E62" s="442"/>
      <c r="F62" s="441"/>
      <c r="G62" s="458"/>
      <c r="H62" s="458"/>
      <c r="IF62" s="461"/>
      <c r="IG62" s="461"/>
    </row>
    <row r="63" spans="1:241">
      <c r="A63" s="438"/>
      <c r="B63" s="440" t="s">
        <v>485</v>
      </c>
      <c r="C63" s="444"/>
      <c r="D63" s="443"/>
      <c r="E63" s="442"/>
      <c r="F63" s="441"/>
      <c r="G63" s="458"/>
      <c r="H63" s="458"/>
      <c r="IF63" s="461"/>
      <c r="IG63" s="461"/>
    </row>
    <row r="64" spans="1:241" ht="14.5">
      <c r="A64" s="438"/>
      <c r="B64" s="423" t="s">
        <v>486</v>
      </c>
      <c r="C64" s="444"/>
      <c r="D64" s="443"/>
      <c r="E64" s="442"/>
      <c r="F64" s="441"/>
      <c r="G64" s="458"/>
      <c r="H64" s="458"/>
      <c r="IF64" s="461"/>
      <c r="IG64" s="461"/>
    </row>
    <row r="65" spans="1:241">
      <c r="A65" s="438"/>
      <c r="B65" s="440" t="s">
        <v>487</v>
      </c>
      <c r="C65" s="444"/>
      <c r="D65" s="443"/>
      <c r="E65" s="442"/>
      <c r="F65" s="441"/>
      <c r="G65" s="458"/>
      <c r="H65" s="458"/>
      <c r="IF65" s="461"/>
      <c r="IG65" s="461"/>
    </row>
    <row r="66" spans="1:241" ht="14.5">
      <c r="A66" s="438"/>
      <c r="B66" s="423" t="s">
        <v>488</v>
      </c>
      <c r="C66" s="444"/>
      <c r="D66" s="443"/>
      <c r="E66" s="442"/>
      <c r="F66" s="441"/>
      <c r="G66" s="458"/>
      <c r="H66" s="458"/>
      <c r="IF66" s="461"/>
      <c r="IG66" s="461"/>
    </row>
    <row r="67" spans="1:241">
      <c r="A67" s="438"/>
      <c r="B67" s="440"/>
      <c r="C67" s="444"/>
      <c r="D67" s="443"/>
      <c r="E67" s="442"/>
      <c r="F67" s="441"/>
      <c r="G67" s="458"/>
      <c r="H67" s="458"/>
      <c r="IF67" s="461"/>
      <c r="IG67" s="461"/>
    </row>
    <row r="68" spans="1:241" s="577" customFormat="1">
      <c r="A68" s="570">
        <v>3</v>
      </c>
      <c r="B68" s="579" t="s">
        <v>489</v>
      </c>
      <c r="C68" s="444">
        <v>1</v>
      </c>
      <c r="D68" s="572" t="s">
        <v>40</v>
      </c>
      <c r="E68" s="442">
        <v>24500</v>
      </c>
      <c r="F68" s="573">
        <f>+C68*E68</f>
        <v>24500</v>
      </c>
      <c r="G68" s="574">
        <v>1</v>
      </c>
      <c r="H68" s="575">
        <f>E68*G68</f>
        <v>24500</v>
      </c>
      <c r="I68" s="461"/>
      <c r="J68" s="576"/>
      <c r="K68" s="576"/>
      <c r="L68" s="576"/>
      <c r="M68" s="576"/>
      <c r="N68" s="576"/>
      <c r="O68" s="576"/>
      <c r="P68" s="576"/>
      <c r="Q68" s="576"/>
      <c r="R68" s="576"/>
      <c r="S68" s="576"/>
      <c r="T68" s="576"/>
      <c r="U68" s="576"/>
      <c r="V68" s="576"/>
      <c r="W68" s="576"/>
      <c r="X68" s="576"/>
      <c r="Y68" s="576"/>
      <c r="Z68" s="576"/>
      <c r="AA68" s="576"/>
      <c r="AB68" s="576"/>
      <c r="AC68" s="576"/>
      <c r="AD68" s="576"/>
      <c r="AE68" s="576"/>
      <c r="AF68" s="576"/>
      <c r="AG68" s="576"/>
      <c r="AH68" s="576"/>
      <c r="AI68" s="576"/>
      <c r="AJ68" s="576"/>
      <c r="AK68" s="576"/>
      <c r="AL68" s="576"/>
      <c r="AM68" s="576"/>
      <c r="AN68" s="576"/>
      <c r="AO68" s="576"/>
      <c r="AP68" s="576"/>
      <c r="AQ68" s="576"/>
      <c r="AR68" s="576"/>
      <c r="AS68" s="576"/>
      <c r="AT68" s="576"/>
      <c r="AU68" s="576"/>
      <c r="AV68" s="576"/>
      <c r="AW68" s="576"/>
      <c r="AX68" s="576"/>
      <c r="AY68" s="576"/>
      <c r="AZ68" s="576"/>
      <c r="BA68" s="576"/>
      <c r="BB68" s="576"/>
      <c r="BC68" s="576"/>
      <c r="BD68" s="576"/>
      <c r="BE68" s="576"/>
      <c r="BF68" s="576"/>
      <c r="BG68" s="576"/>
      <c r="BH68" s="576"/>
      <c r="BI68" s="576"/>
      <c r="BJ68" s="576"/>
      <c r="BK68" s="576"/>
      <c r="BL68" s="576"/>
      <c r="BM68" s="576"/>
      <c r="BN68" s="576"/>
      <c r="BO68" s="576"/>
      <c r="BP68" s="576"/>
      <c r="BQ68" s="576"/>
      <c r="BR68" s="576"/>
      <c r="BS68" s="576"/>
      <c r="BT68" s="576"/>
      <c r="BU68" s="576"/>
      <c r="BV68" s="576"/>
      <c r="BW68" s="576"/>
      <c r="BX68" s="576"/>
      <c r="BY68" s="576"/>
      <c r="BZ68" s="576"/>
      <c r="CA68" s="576"/>
      <c r="CB68" s="576"/>
      <c r="CC68" s="576"/>
      <c r="CD68" s="576"/>
      <c r="CE68" s="576"/>
      <c r="CF68" s="576"/>
      <c r="CG68" s="576"/>
      <c r="CH68" s="576"/>
      <c r="CI68" s="576"/>
      <c r="CJ68" s="576"/>
      <c r="CK68" s="576"/>
      <c r="CL68" s="576"/>
      <c r="CM68" s="576"/>
      <c r="CN68" s="576"/>
      <c r="CO68" s="576"/>
      <c r="CP68" s="576"/>
      <c r="CQ68" s="576"/>
      <c r="CR68" s="576"/>
      <c r="CS68" s="576"/>
      <c r="CT68" s="576"/>
      <c r="CU68" s="576"/>
      <c r="CV68" s="576"/>
      <c r="CW68" s="576"/>
      <c r="CX68" s="576"/>
      <c r="CY68" s="576"/>
      <c r="CZ68" s="576"/>
      <c r="DA68" s="576"/>
      <c r="DB68" s="576"/>
      <c r="DC68" s="576"/>
      <c r="DD68" s="576"/>
      <c r="DE68" s="576"/>
      <c r="DF68" s="576"/>
      <c r="DG68" s="576"/>
      <c r="DH68" s="576"/>
      <c r="DI68" s="576"/>
      <c r="DJ68" s="576"/>
      <c r="DK68" s="576"/>
      <c r="DL68" s="576"/>
      <c r="DM68" s="576"/>
      <c r="DN68" s="576"/>
      <c r="DO68" s="576"/>
      <c r="DP68" s="576"/>
      <c r="DQ68" s="576"/>
      <c r="DR68" s="576"/>
      <c r="DS68" s="576"/>
      <c r="DT68" s="576"/>
      <c r="DU68" s="576"/>
      <c r="DV68" s="576"/>
      <c r="DW68" s="576"/>
      <c r="DX68" s="576"/>
      <c r="DY68" s="576"/>
      <c r="DZ68" s="576"/>
      <c r="EA68" s="576"/>
      <c r="EB68" s="576"/>
      <c r="EC68" s="576"/>
      <c r="ED68" s="576"/>
      <c r="EE68" s="576"/>
      <c r="EF68" s="576"/>
      <c r="EG68" s="576"/>
      <c r="EH68" s="576"/>
      <c r="EI68" s="576"/>
      <c r="EJ68" s="576"/>
      <c r="EK68" s="576"/>
      <c r="EL68" s="576"/>
      <c r="EM68" s="576"/>
      <c r="EN68" s="576"/>
      <c r="EO68" s="576"/>
      <c r="EP68" s="576"/>
      <c r="EQ68" s="576"/>
      <c r="ER68" s="576"/>
      <c r="ES68" s="576"/>
      <c r="ET68" s="576"/>
      <c r="EU68" s="576"/>
      <c r="EV68" s="576"/>
      <c r="EW68" s="576"/>
      <c r="EX68" s="576"/>
      <c r="EY68" s="576"/>
      <c r="EZ68" s="576"/>
      <c r="FA68" s="576"/>
      <c r="FB68" s="576"/>
      <c r="FC68" s="576"/>
      <c r="FD68" s="576"/>
      <c r="FE68" s="576"/>
      <c r="FF68" s="576"/>
      <c r="FG68" s="576"/>
      <c r="FH68" s="576"/>
      <c r="FI68" s="576"/>
      <c r="FJ68" s="576"/>
      <c r="FK68" s="576"/>
      <c r="FL68" s="576"/>
      <c r="FM68" s="576"/>
      <c r="FN68" s="576"/>
      <c r="FO68" s="576"/>
      <c r="FP68" s="576"/>
      <c r="FQ68" s="576"/>
      <c r="FR68" s="576"/>
      <c r="FS68" s="576"/>
      <c r="FT68" s="576"/>
      <c r="FU68" s="576"/>
      <c r="FV68" s="576"/>
      <c r="FW68" s="576"/>
      <c r="FX68" s="576"/>
      <c r="FY68" s="576"/>
      <c r="FZ68" s="576"/>
      <c r="GA68" s="576"/>
      <c r="GB68" s="576"/>
      <c r="GC68" s="576"/>
      <c r="GD68" s="576"/>
      <c r="GE68" s="576"/>
      <c r="GF68" s="576"/>
      <c r="GG68" s="576"/>
      <c r="GH68" s="576"/>
      <c r="GI68" s="576"/>
      <c r="GJ68" s="576"/>
      <c r="IF68" s="576"/>
      <c r="IG68" s="576"/>
    </row>
    <row r="69" spans="1:241">
      <c r="A69" s="438"/>
      <c r="B69" s="440" t="s">
        <v>490</v>
      </c>
      <c r="C69" s="444"/>
      <c r="D69" s="443"/>
      <c r="E69" s="442"/>
      <c r="F69" s="441"/>
      <c r="G69" s="458"/>
      <c r="H69" s="458"/>
      <c r="IF69" s="461"/>
      <c r="IG69" s="461"/>
    </row>
    <row r="70" spans="1:241" ht="14.5">
      <c r="A70" s="438"/>
      <c r="B70" s="423" t="s">
        <v>486</v>
      </c>
      <c r="C70" s="444"/>
      <c r="D70" s="443"/>
      <c r="E70" s="442"/>
      <c r="F70" s="441"/>
      <c r="G70" s="458"/>
      <c r="H70" s="458"/>
      <c r="IF70" s="461"/>
      <c r="IG70" s="461"/>
    </row>
    <row r="71" spans="1:241">
      <c r="A71" s="438"/>
      <c r="B71" s="440" t="s">
        <v>491</v>
      </c>
      <c r="C71" s="444"/>
      <c r="D71" s="443"/>
      <c r="E71" s="442"/>
      <c r="F71" s="441"/>
      <c r="G71" s="458"/>
      <c r="H71" s="458"/>
      <c r="IF71" s="461"/>
      <c r="IG71" s="461"/>
    </row>
    <row r="72" spans="1:241" ht="14.5">
      <c r="A72" s="438"/>
      <c r="B72" s="423" t="s">
        <v>492</v>
      </c>
      <c r="C72" s="444"/>
      <c r="D72" s="443"/>
      <c r="E72" s="442"/>
      <c r="F72" s="441"/>
      <c r="G72" s="458"/>
      <c r="H72" s="458"/>
      <c r="IF72" s="461"/>
      <c r="IG72" s="461"/>
    </row>
    <row r="73" spans="1:241" ht="14.5">
      <c r="A73" s="438"/>
      <c r="B73" s="423"/>
      <c r="C73" s="444"/>
      <c r="D73" s="443"/>
      <c r="E73" s="442"/>
      <c r="F73" s="441"/>
      <c r="G73" s="458"/>
      <c r="H73" s="458"/>
      <c r="IF73" s="461"/>
      <c r="IG73" s="461"/>
    </row>
    <row r="74" spans="1:241" s="577" customFormat="1">
      <c r="A74" s="570">
        <v>4</v>
      </c>
      <c r="B74" s="579" t="s">
        <v>493</v>
      </c>
      <c r="C74" s="444">
        <v>1</v>
      </c>
      <c r="D74" s="572" t="s">
        <v>40</v>
      </c>
      <c r="E74" s="442">
        <v>13000</v>
      </c>
      <c r="F74" s="573">
        <f>+C74*E74</f>
        <v>13000</v>
      </c>
      <c r="G74" s="574">
        <v>1</v>
      </c>
      <c r="H74" s="575">
        <f>E74*G74</f>
        <v>13000</v>
      </c>
      <c r="I74" s="461"/>
      <c r="J74" s="576"/>
      <c r="K74" s="576"/>
      <c r="L74" s="576"/>
      <c r="M74" s="576"/>
      <c r="N74" s="576"/>
      <c r="O74" s="576"/>
      <c r="P74" s="576"/>
      <c r="Q74" s="576"/>
      <c r="R74" s="576"/>
      <c r="S74" s="576"/>
      <c r="T74" s="576"/>
      <c r="U74" s="576"/>
      <c r="V74" s="576"/>
      <c r="W74" s="576"/>
      <c r="X74" s="576"/>
      <c r="Y74" s="576"/>
      <c r="Z74" s="576"/>
      <c r="AA74" s="576"/>
      <c r="AB74" s="576"/>
      <c r="AC74" s="576"/>
      <c r="AD74" s="576"/>
      <c r="AE74" s="576"/>
      <c r="AF74" s="576"/>
      <c r="AG74" s="576"/>
      <c r="AH74" s="576"/>
      <c r="AI74" s="576"/>
      <c r="AJ74" s="576"/>
      <c r="AK74" s="576"/>
      <c r="AL74" s="576"/>
      <c r="AM74" s="576"/>
      <c r="AN74" s="576"/>
      <c r="AO74" s="576"/>
      <c r="AP74" s="576"/>
      <c r="AQ74" s="576"/>
      <c r="AR74" s="576"/>
      <c r="AS74" s="576"/>
      <c r="AT74" s="576"/>
      <c r="AU74" s="576"/>
      <c r="AV74" s="576"/>
      <c r="AW74" s="576"/>
      <c r="AX74" s="576"/>
      <c r="AY74" s="576"/>
      <c r="AZ74" s="576"/>
      <c r="BA74" s="576"/>
      <c r="BB74" s="576"/>
      <c r="BC74" s="576"/>
      <c r="BD74" s="576"/>
      <c r="BE74" s="576"/>
      <c r="BF74" s="576"/>
      <c r="BG74" s="576"/>
      <c r="BH74" s="576"/>
      <c r="BI74" s="576"/>
      <c r="BJ74" s="576"/>
      <c r="BK74" s="576"/>
      <c r="BL74" s="576"/>
      <c r="BM74" s="576"/>
      <c r="BN74" s="576"/>
      <c r="BO74" s="576"/>
      <c r="BP74" s="576"/>
      <c r="BQ74" s="576"/>
      <c r="BR74" s="576"/>
      <c r="BS74" s="576"/>
      <c r="BT74" s="576"/>
      <c r="BU74" s="576"/>
      <c r="BV74" s="576"/>
      <c r="BW74" s="576"/>
      <c r="BX74" s="576"/>
      <c r="BY74" s="576"/>
      <c r="BZ74" s="576"/>
      <c r="CA74" s="576"/>
      <c r="CB74" s="576"/>
      <c r="CC74" s="576"/>
      <c r="CD74" s="576"/>
      <c r="CE74" s="576"/>
      <c r="CF74" s="576"/>
      <c r="CG74" s="576"/>
      <c r="CH74" s="576"/>
      <c r="CI74" s="576"/>
      <c r="CJ74" s="576"/>
      <c r="CK74" s="576"/>
      <c r="CL74" s="576"/>
      <c r="CM74" s="576"/>
      <c r="CN74" s="576"/>
      <c r="CO74" s="576"/>
      <c r="CP74" s="576"/>
      <c r="CQ74" s="576"/>
      <c r="CR74" s="576"/>
      <c r="CS74" s="576"/>
      <c r="CT74" s="576"/>
      <c r="CU74" s="576"/>
      <c r="CV74" s="576"/>
      <c r="CW74" s="576"/>
      <c r="CX74" s="576"/>
      <c r="CY74" s="576"/>
      <c r="CZ74" s="576"/>
      <c r="DA74" s="576"/>
      <c r="DB74" s="576"/>
      <c r="DC74" s="576"/>
      <c r="DD74" s="576"/>
      <c r="DE74" s="576"/>
      <c r="DF74" s="576"/>
      <c r="DG74" s="576"/>
      <c r="DH74" s="576"/>
      <c r="DI74" s="576"/>
      <c r="DJ74" s="576"/>
      <c r="DK74" s="576"/>
      <c r="DL74" s="576"/>
      <c r="DM74" s="576"/>
      <c r="DN74" s="576"/>
      <c r="DO74" s="576"/>
      <c r="DP74" s="576"/>
      <c r="DQ74" s="576"/>
      <c r="DR74" s="576"/>
      <c r="DS74" s="576"/>
      <c r="DT74" s="576"/>
      <c r="DU74" s="576"/>
      <c r="DV74" s="576"/>
      <c r="DW74" s="576"/>
      <c r="DX74" s="576"/>
      <c r="DY74" s="576"/>
      <c r="DZ74" s="576"/>
      <c r="EA74" s="576"/>
      <c r="EB74" s="576"/>
      <c r="EC74" s="576"/>
      <c r="ED74" s="576"/>
      <c r="EE74" s="576"/>
      <c r="EF74" s="576"/>
      <c r="EG74" s="576"/>
      <c r="EH74" s="576"/>
      <c r="EI74" s="576"/>
      <c r="EJ74" s="576"/>
      <c r="EK74" s="576"/>
      <c r="EL74" s="576"/>
      <c r="EM74" s="576"/>
      <c r="EN74" s="576"/>
      <c r="EO74" s="576"/>
      <c r="EP74" s="576"/>
      <c r="EQ74" s="576"/>
      <c r="ER74" s="576"/>
      <c r="ES74" s="576"/>
      <c r="ET74" s="576"/>
      <c r="EU74" s="576"/>
      <c r="EV74" s="576"/>
      <c r="EW74" s="576"/>
      <c r="EX74" s="576"/>
      <c r="EY74" s="576"/>
      <c r="EZ74" s="576"/>
      <c r="FA74" s="576"/>
      <c r="FB74" s="576"/>
      <c r="FC74" s="576"/>
      <c r="FD74" s="576"/>
      <c r="FE74" s="576"/>
      <c r="FF74" s="576"/>
      <c r="FG74" s="576"/>
      <c r="FH74" s="576"/>
      <c r="FI74" s="576"/>
      <c r="FJ74" s="576"/>
      <c r="FK74" s="576"/>
      <c r="FL74" s="576"/>
      <c r="FM74" s="576"/>
      <c r="FN74" s="576"/>
      <c r="FO74" s="576"/>
      <c r="FP74" s="576"/>
      <c r="FQ74" s="576"/>
      <c r="FR74" s="576"/>
      <c r="FS74" s="576"/>
      <c r="FT74" s="576"/>
      <c r="FU74" s="576"/>
      <c r="FV74" s="576"/>
      <c r="FW74" s="576"/>
      <c r="FX74" s="576"/>
      <c r="FY74" s="576"/>
      <c r="FZ74" s="576"/>
      <c r="GA74" s="576"/>
      <c r="GB74" s="576"/>
      <c r="GC74" s="576"/>
      <c r="GD74" s="576"/>
      <c r="GE74" s="576"/>
      <c r="GF74" s="576"/>
      <c r="GG74" s="576"/>
      <c r="GH74" s="576"/>
      <c r="GI74" s="576"/>
      <c r="GJ74" s="576"/>
      <c r="IF74" s="576"/>
      <c r="IG74" s="576"/>
    </row>
    <row r="75" spans="1:241">
      <c r="A75" s="438"/>
      <c r="B75" s="440" t="s">
        <v>494</v>
      </c>
      <c r="C75" s="444"/>
      <c r="D75" s="443"/>
      <c r="E75" s="442"/>
      <c r="F75" s="441"/>
      <c r="G75" s="458"/>
      <c r="H75" s="458"/>
      <c r="IF75" s="461"/>
      <c r="IG75" s="461"/>
    </row>
    <row r="76" spans="1:241">
      <c r="A76" s="438"/>
      <c r="B76" s="440" t="s">
        <v>495</v>
      </c>
      <c r="C76" s="444"/>
      <c r="D76" s="443"/>
      <c r="E76" s="442"/>
      <c r="F76" s="441"/>
      <c r="G76" s="458"/>
      <c r="H76" s="458"/>
      <c r="IF76" s="461"/>
      <c r="IG76" s="461"/>
    </row>
    <row r="77" spans="1:241">
      <c r="A77" s="438"/>
      <c r="B77" s="440" t="s">
        <v>496</v>
      </c>
      <c r="C77" s="444"/>
      <c r="D77" s="443"/>
      <c r="E77" s="442"/>
      <c r="F77" s="441"/>
      <c r="G77" s="458"/>
      <c r="H77" s="458"/>
      <c r="IF77" s="461"/>
      <c r="IG77" s="461"/>
    </row>
    <row r="78" spans="1:241">
      <c r="A78" s="438"/>
      <c r="B78" s="440"/>
      <c r="C78" s="444"/>
      <c r="D78" s="443"/>
      <c r="E78" s="442"/>
      <c r="F78" s="441"/>
      <c r="G78" s="458"/>
      <c r="H78" s="458"/>
      <c r="IF78" s="461"/>
      <c r="IG78" s="461"/>
    </row>
    <row r="79" spans="1:241">
      <c r="A79" s="430"/>
      <c r="B79" s="450" t="s">
        <v>497</v>
      </c>
      <c r="C79" s="449"/>
      <c r="D79" s="429"/>
      <c r="E79" s="447"/>
      <c r="F79" s="428">
        <f>SUM(F56:F78)</f>
        <v>66500</v>
      </c>
      <c r="G79" s="457"/>
      <c r="H79" s="428">
        <f>SUM(H54:H78)</f>
        <v>66500</v>
      </c>
    </row>
    <row r="80" spans="1:241">
      <c r="A80" s="438"/>
      <c r="B80" s="440"/>
      <c r="C80" s="444"/>
      <c r="D80" s="443"/>
      <c r="E80" s="442"/>
      <c r="F80" s="441"/>
      <c r="G80" s="458"/>
      <c r="H80" s="458"/>
    </row>
    <row r="81" spans="1:8">
      <c r="A81" s="424" t="s">
        <v>498</v>
      </c>
      <c r="B81" s="450" t="s">
        <v>499</v>
      </c>
      <c r="C81" s="449"/>
      <c r="D81" s="427"/>
      <c r="E81" s="447"/>
      <c r="F81" s="457"/>
      <c r="G81" s="457"/>
      <c r="H81" s="457"/>
    </row>
    <row r="82" spans="1:8" ht="84">
      <c r="A82" s="438"/>
      <c r="B82" s="440" t="s">
        <v>500</v>
      </c>
      <c r="C82" s="444"/>
      <c r="D82" s="443"/>
      <c r="E82" s="442"/>
      <c r="F82" s="441"/>
      <c r="G82" s="458"/>
      <c r="H82" s="458"/>
    </row>
    <row r="83" spans="1:8" ht="14.5">
      <c r="A83" s="438">
        <v>1</v>
      </c>
      <c r="B83" s="440" t="s">
        <v>501</v>
      </c>
      <c r="C83" s="422" t="s">
        <v>45</v>
      </c>
      <c r="D83" s="443" t="s">
        <v>386</v>
      </c>
      <c r="E83" s="442"/>
      <c r="F83" s="441"/>
      <c r="G83" s="458"/>
      <c r="H83" s="458"/>
    </row>
    <row r="84" spans="1:8" ht="14.5">
      <c r="A84" s="438">
        <v>2</v>
      </c>
      <c r="B84" s="440" t="s">
        <v>502</v>
      </c>
      <c r="C84" s="422" t="s">
        <v>45</v>
      </c>
      <c r="D84" s="443" t="s">
        <v>386</v>
      </c>
      <c r="E84" s="442"/>
      <c r="F84" s="441"/>
      <c r="G84" s="458"/>
      <c r="H84" s="458"/>
    </row>
    <row r="85" spans="1:8" ht="14.5">
      <c r="A85" s="438">
        <v>3</v>
      </c>
      <c r="B85" s="440" t="s">
        <v>503</v>
      </c>
      <c r="C85" s="422" t="s">
        <v>45</v>
      </c>
      <c r="D85" s="443" t="s">
        <v>386</v>
      </c>
      <c r="E85" s="442"/>
      <c r="F85" s="441"/>
      <c r="G85" s="458"/>
      <c r="H85" s="458"/>
    </row>
    <row r="86" spans="1:8" ht="14.5">
      <c r="A86" s="438">
        <v>4</v>
      </c>
      <c r="B86" s="440" t="s">
        <v>504</v>
      </c>
      <c r="C86" s="422" t="s">
        <v>45</v>
      </c>
      <c r="D86" s="443" t="s">
        <v>386</v>
      </c>
      <c r="E86" s="442"/>
      <c r="F86" s="441"/>
      <c r="G86" s="458"/>
      <c r="H86" s="458"/>
    </row>
    <row r="87" spans="1:8" ht="14.5">
      <c r="A87" s="438">
        <v>5</v>
      </c>
      <c r="B87" s="440" t="s">
        <v>505</v>
      </c>
      <c r="C87" s="422" t="s">
        <v>45</v>
      </c>
      <c r="D87" s="443" t="s">
        <v>386</v>
      </c>
      <c r="E87" s="442"/>
      <c r="F87" s="441"/>
      <c r="G87" s="458"/>
      <c r="H87" s="458"/>
    </row>
    <row r="88" spans="1:8" ht="14.5">
      <c r="A88" s="438">
        <v>6</v>
      </c>
      <c r="B88" s="440" t="s">
        <v>506</v>
      </c>
      <c r="C88" s="422" t="s">
        <v>45</v>
      </c>
      <c r="D88" s="443" t="s">
        <v>386</v>
      </c>
      <c r="E88" s="442"/>
      <c r="F88" s="441"/>
      <c r="G88" s="458"/>
      <c r="H88" s="458"/>
    </row>
    <row r="89" spans="1:8" ht="14.5">
      <c r="A89" s="438">
        <v>7</v>
      </c>
      <c r="B89" s="440" t="s">
        <v>507</v>
      </c>
      <c r="C89" s="422" t="s">
        <v>45</v>
      </c>
      <c r="D89" s="443" t="s">
        <v>386</v>
      </c>
      <c r="E89" s="442"/>
      <c r="F89" s="441"/>
      <c r="G89" s="458"/>
      <c r="H89" s="458"/>
    </row>
    <row r="90" spans="1:8" ht="14.5">
      <c r="A90" s="438">
        <v>8</v>
      </c>
      <c r="B90" s="440" t="s">
        <v>508</v>
      </c>
      <c r="C90" s="422" t="s">
        <v>45</v>
      </c>
      <c r="D90" s="443" t="s">
        <v>386</v>
      </c>
      <c r="E90" s="442"/>
      <c r="F90" s="441"/>
      <c r="G90" s="458"/>
      <c r="H90" s="458"/>
    </row>
    <row r="91" spans="1:8" ht="14.5">
      <c r="A91" s="438">
        <v>9</v>
      </c>
      <c r="B91" s="440" t="s">
        <v>509</v>
      </c>
      <c r="C91" s="422">
        <v>100</v>
      </c>
      <c r="D91" s="443" t="s">
        <v>386</v>
      </c>
      <c r="E91" s="442">
        <v>415</v>
      </c>
      <c r="F91" s="441">
        <f>+C91*E91</f>
        <v>41500</v>
      </c>
      <c r="G91" s="458">
        <v>0</v>
      </c>
      <c r="H91" s="439">
        <f>E91*G91</f>
        <v>0</v>
      </c>
    </row>
    <row r="92" spans="1:8" ht="14.5">
      <c r="A92" s="438">
        <v>10</v>
      </c>
      <c r="B92" s="440" t="s">
        <v>510</v>
      </c>
      <c r="C92" s="422">
        <v>20</v>
      </c>
      <c r="D92" s="443" t="s">
        <v>386</v>
      </c>
      <c r="E92" s="442">
        <v>315</v>
      </c>
      <c r="F92" s="441">
        <f>+C92*E92</f>
        <v>6300</v>
      </c>
      <c r="G92" s="458">
        <v>0</v>
      </c>
      <c r="H92" s="439">
        <f>E92*G92</f>
        <v>0</v>
      </c>
    </row>
    <row r="93" spans="1:8" ht="14.5">
      <c r="A93" s="438">
        <v>11</v>
      </c>
      <c r="B93" s="440" t="s">
        <v>511</v>
      </c>
      <c r="C93" s="422" t="s">
        <v>45</v>
      </c>
      <c r="D93" s="443" t="s">
        <v>386</v>
      </c>
      <c r="E93" s="442"/>
      <c r="F93" s="441"/>
      <c r="G93" s="458"/>
      <c r="H93" s="458"/>
    </row>
    <row r="94" spans="1:8" ht="14.5">
      <c r="A94" s="438">
        <v>12</v>
      </c>
      <c r="B94" s="440" t="s">
        <v>512</v>
      </c>
      <c r="C94" s="422" t="s">
        <v>45</v>
      </c>
      <c r="D94" s="443" t="s">
        <v>386</v>
      </c>
      <c r="E94" s="442"/>
      <c r="F94" s="441"/>
      <c r="G94" s="458"/>
      <c r="H94" s="458"/>
    </row>
    <row r="95" spans="1:8" ht="14.5">
      <c r="A95" s="438">
        <v>13</v>
      </c>
      <c r="B95" s="440" t="s">
        <v>513</v>
      </c>
      <c r="C95" s="422" t="s">
        <v>45</v>
      </c>
      <c r="D95" s="443" t="s">
        <v>386</v>
      </c>
      <c r="E95" s="442"/>
      <c r="F95" s="441"/>
      <c r="G95" s="458"/>
      <c r="H95" s="458"/>
    </row>
    <row r="96" spans="1:8" ht="14.5">
      <c r="A96" s="438">
        <v>14</v>
      </c>
      <c r="B96" s="440" t="s">
        <v>514</v>
      </c>
      <c r="C96" s="422" t="s">
        <v>45</v>
      </c>
      <c r="D96" s="443" t="s">
        <v>386</v>
      </c>
      <c r="E96" s="442"/>
      <c r="F96" s="441"/>
      <c r="G96" s="458"/>
      <c r="H96" s="458"/>
    </row>
    <row r="97" spans="1:8" ht="14.5">
      <c r="A97" s="438">
        <v>15</v>
      </c>
      <c r="B97" s="440" t="s">
        <v>515</v>
      </c>
      <c r="C97" s="422">
        <v>100</v>
      </c>
      <c r="D97" s="443" t="s">
        <v>386</v>
      </c>
      <c r="E97" s="442">
        <v>400</v>
      </c>
      <c r="F97" s="441">
        <f>+C97*E97</f>
        <v>40000</v>
      </c>
      <c r="G97" s="458">
        <v>0</v>
      </c>
      <c r="H97" s="439">
        <f>E97*G97</f>
        <v>0</v>
      </c>
    </row>
    <row r="98" spans="1:8" ht="14.5">
      <c r="A98" s="438">
        <v>16</v>
      </c>
      <c r="B98" s="440" t="s">
        <v>516</v>
      </c>
      <c r="C98" s="422" t="s">
        <v>45</v>
      </c>
      <c r="D98" s="443" t="s">
        <v>386</v>
      </c>
      <c r="E98" s="442"/>
      <c r="F98" s="441"/>
      <c r="G98" s="458"/>
      <c r="H98" s="439">
        <f>E98*G98</f>
        <v>0</v>
      </c>
    </row>
    <row r="99" spans="1:8" ht="14.5">
      <c r="A99" s="438">
        <v>17</v>
      </c>
      <c r="B99" s="440" t="s">
        <v>517</v>
      </c>
      <c r="C99" s="422" t="s">
        <v>45</v>
      </c>
      <c r="D99" s="443" t="s">
        <v>386</v>
      </c>
      <c r="E99" s="442"/>
      <c r="F99" s="441"/>
      <c r="G99" s="458"/>
      <c r="H99" s="458">
        <v>0</v>
      </c>
    </row>
    <row r="100" spans="1:8" ht="14.5">
      <c r="A100" s="438">
        <v>18</v>
      </c>
      <c r="B100" s="440" t="s">
        <v>518</v>
      </c>
      <c r="C100" s="422">
        <v>120</v>
      </c>
      <c r="D100" s="443" t="s">
        <v>386</v>
      </c>
      <c r="E100" s="442">
        <v>375</v>
      </c>
      <c r="F100" s="441">
        <f>+C100*E100</f>
        <v>45000</v>
      </c>
      <c r="G100" s="458">
        <v>0</v>
      </c>
      <c r="H100" s="439">
        <f>E100*G100</f>
        <v>0</v>
      </c>
    </row>
    <row r="101" spans="1:8" ht="14.5">
      <c r="A101" s="438">
        <v>19</v>
      </c>
      <c r="B101" s="440" t="s">
        <v>519</v>
      </c>
      <c r="C101" s="422" t="s">
        <v>45</v>
      </c>
      <c r="D101" s="443" t="s">
        <v>386</v>
      </c>
      <c r="E101" s="442"/>
      <c r="F101" s="441"/>
      <c r="G101" s="458"/>
      <c r="H101" s="458"/>
    </row>
    <row r="102" spans="1:8" ht="14.5">
      <c r="A102" s="438">
        <v>20</v>
      </c>
      <c r="B102" s="440" t="s">
        <v>520</v>
      </c>
      <c r="C102" s="422" t="s">
        <v>45</v>
      </c>
      <c r="D102" s="443" t="s">
        <v>386</v>
      </c>
      <c r="E102" s="442"/>
      <c r="F102" s="441"/>
      <c r="G102" s="458"/>
      <c r="H102" s="458"/>
    </row>
    <row r="103" spans="1:8" ht="14.5">
      <c r="A103" s="438">
        <v>21</v>
      </c>
      <c r="B103" s="440" t="s">
        <v>521</v>
      </c>
      <c r="C103" s="422" t="s">
        <v>45</v>
      </c>
      <c r="D103" s="443" t="s">
        <v>386</v>
      </c>
      <c r="E103" s="442"/>
      <c r="F103" s="441"/>
      <c r="G103" s="458"/>
      <c r="H103" s="458"/>
    </row>
    <row r="104" spans="1:8" ht="14.5">
      <c r="A104" s="438">
        <v>22</v>
      </c>
      <c r="B104" s="440" t="s">
        <v>522</v>
      </c>
      <c r="C104" s="422" t="s">
        <v>45</v>
      </c>
      <c r="D104" s="443" t="s">
        <v>386</v>
      </c>
      <c r="E104" s="442"/>
      <c r="F104" s="441"/>
      <c r="G104" s="458"/>
      <c r="H104" s="458"/>
    </row>
    <row r="105" spans="1:8" ht="14.5">
      <c r="A105" s="438">
        <v>23</v>
      </c>
      <c r="B105" s="421" t="s">
        <v>523</v>
      </c>
      <c r="C105" s="422" t="s">
        <v>45</v>
      </c>
      <c r="D105" s="443" t="s">
        <v>386</v>
      </c>
      <c r="E105" s="442"/>
      <c r="F105" s="441"/>
      <c r="G105" s="458"/>
      <c r="H105" s="458"/>
    </row>
    <row r="106" spans="1:8" ht="14.5">
      <c r="A106" s="438">
        <v>24</v>
      </c>
      <c r="B106" s="421" t="s">
        <v>524</v>
      </c>
      <c r="C106" s="422" t="s">
        <v>45</v>
      </c>
      <c r="D106" s="443" t="s">
        <v>386</v>
      </c>
      <c r="E106" s="442"/>
      <c r="F106" s="441"/>
      <c r="G106" s="458"/>
      <c r="H106" s="458"/>
    </row>
    <row r="107" spans="1:8" ht="14.5">
      <c r="A107" s="438">
        <v>25</v>
      </c>
      <c r="B107" s="421" t="s">
        <v>525</v>
      </c>
      <c r="C107" s="422" t="s">
        <v>45</v>
      </c>
      <c r="D107" s="443" t="s">
        <v>386</v>
      </c>
      <c r="E107" s="442"/>
      <c r="F107" s="441"/>
      <c r="G107" s="458"/>
      <c r="H107" s="458"/>
    </row>
    <row r="108" spans="1:8" ht="14.5">
      <c r="A108" s="438">
        <v>26</v>
      </c>
      <c r="B108" s="421" t="s">
        <v>526</v>
      </c>
      <c r="C108" s="422" t="s">
        <v>45</v>
      </c>
      <c r="D108" s="443" t="s">
        <v>386</v>
      </c>
      <c r="E108" s="442"/>
      <c r="F108" s="441"/>
      <c r="G108" s="458"/>
      <c r="H108" s="458"/>
    </row>
    <row r="109" spans="1:8">
      <c r="A109" s="438"/>
      <c r="B109" s="440"/>
      <c r="C109" s="444"/>
      <c r="D109" s="443"/>
      <c r="E109" s="442"/>
      <c r="F109" s="441"/>
      <c r="G109" s="458"/>
      <c r="H109" s="458"/>
    </row>
    <row r="110" spans="1:8" ht="28">
      <c r="A110" s="420" t="s">
        <v>65</v>
      </c>
      <c r="B110" s="445" t="s">
        <v>527</v>
      </c>
      <c r="C110" s="444"/>
      <c r="D110" s="443"/>
      <c r="E110" s="442"/>
      <c r="F110" s="441"/>
      <c r="G110" s="458"/>
      <c r="H110" s="458"/>
    </row>
    <row r="111" spans="1:8">
      <c r="A111" s="438"/>
      <c r="B111" s="440"/>
      <c r="C111" s="444"/>
      <c r="D111" s="443"/>
      <c r="E111" s="442"/>
      <c r="F111" s="441"/>
      <c r="G111" s="458"/>
      <c r="H111" s="458"/>
    </row>
    <row r="112" spans="1:8" ht="14.5">
      <c r="A112" s="438">
        <v>1</v>
      </c>
      <c r="B112" s="440" t="s">
        <v>501</v>
      </c>
      <c r="C112" s="422" t="s">
        <v>45</v>
      </c>
      <c r="D112" s="443" t="s">
        <v>40</v>
      </c>
      <c r="E112" s="442"/>
      <c r="F112" s="441"/>
      <c r="G112" s="458"/>
      <c r="H112" s="458"/>
    </row>
    <row r="113" spans="1:8" ht="14.5">
      <c r="A113" s="438">
        <v>2</v>
      </c>
      <c r="B113" s="440" t="s">
        <v>502</v>
      </c>
      <c r="C113" s="422" t="s">
        <v>45</v>
      </c>
      <c r="D113" s="443" t="s">
        <v>40</v>
      </c>
      <c r="E113" s="442"/>
      <c r="F113" s="441"/>
      <c r="G113" s="458"/>
      <c r="H113" s="458"/>
    </row>
    <row r="114" spans="1:8" ht="14.5">
      <c r="A114" s="438">
        <v>3</v>
      </c>
      <c r="B114" s="440" t="s">
        <v>503</v>
      </c>
      <c r="C114" s="422" t="s">
        <v>45</v>
      </c>
      <c r="D114" s="443" t="s">
        <v>40</v>
      </c>
      <c r="E114" s="442"/>
      <c r="F114" s="441"/>
      <c r="G114" s="458"/>
      <c r="H114" s="458"/>
    </row>
    <row r="115" spans="1:8" ht="14.5">
      <c r="A115" s="438">
        <v>4</v>
      </c>
      <c r="B115" s="440" t="s">
        <v>504</v>
      </c>
      <c r="C115" s="422" t="s">
        <v>45</v>
      </c>
      <c r="D115" s="443" t="s">
        <v>40</v>
      </c>
      <c r="E115" s="442"/>
      <c r="F115" s="441"/>
      <c r="G115" s="458"/>
      <c r="H115" s="458"/>
    </row>
    <row r="116" spans="1:8" ht="14.5">
      <c r="A116" s="438">
        <v>5</v>
      </c>
      <c r="B116" s="440" t="s">
        <v>505</v>
      </c>
      <c r="C116" s="422" t="s">
        <v>45</v>
      </c>
      <c r="D116" s="443" t="s">
        <v>40</v>
      </c>
      <c r="E116" s="442"/>
      <c r="F116" s="441"/>
      <c r="G116" s="458"/>
      <c r="H116" s="458"/>
    </row>
    <row r="117" spans="1:8" ht="14.5">
      <c r="A117" s="438">
        <v>6</v>
      </c>
      <c r="B117" s="440" t="s">
        <v>506</v>
      </c>
      <c r="C117" s="422" t="s">
        <v>45</v>
      </c>
      <c r="D117" s="443" t="s">
        <v>40</v>
      </c>
      <c r="E117" s="442"/>
      <c r="F117" s="441"/>
      <c r="G117" s="458"/>
      <c r="H117" s="458"/>
    </row>
    <row r="118" spans="1:8" ht="14.5">
      <c r="A118" s="438">
        <v>7</v>
      </c>
      <c r="B118" s="440" t="s">
        <v>507</v>
      </c>
      <c r="C118" s="422" t="s">
        <v>45</v>
      </c>
      <c r="D118" s="443" t="s">
        <v>40</v>
      </c>
      <c r="E118" s="442"/>
      <c r="F118" s="441"/>
      <c r="G118" s="458"/>
      <c r="H118" s="458"/>
    </row>
    <row r="119" spans="1:8" ht="14.5">
      <c r="A119" s="438">
        <v>8</v>
      </c>
      <c r="B119" s="440" t="s">
        <v>508</v>
      </c>
      <c r="C119" s="422" t="s">
        <v>45</v>
      </c>
      <c r="D119" s="443" t="s">
        <v>40</v>
      </c>
      <c r="E119" s="442"/>
      <c r="F119" s="441"/>
      <c r="G119" s="458"/>
      <c r="H119" s="458"/>
    </row>
    <row r="120" spans="1:8">
      <c r="A120" s="438">
        <v>9</v>
      </c>
      <c r="B120" s="440" t="s">
        <v>509</v>
      </c>
      <c r="C120" s="444">
        <v>2</v>
      </c>
      <c r="D120" s="443" t="s">
        <v>40</v>
      </c>
      <c r="E120" s="442">
        <v>650</v>
      </c>
      <c r="F120" s="441">
        <f>+C120*E120</f>
        <v>1300</v>
      </c>
      <c r="G120" s="458">
        <v>0</v>
      </c>
      <c r="H120" s="439">
        <f>E120*G120</f>
        <v>0</v>
      </c>
    </row>
    <row r="121" spans="1:8">
      <c r="A121" s="438">
        <v>10</v>
      </c>
      <c r="B121" s="440" t="s">
        <v>510</v>
      </c>
      <c r="C121" s="444">
        <v>4</v>
      </c>
      <c r="D121" s="443" t="s">
        <v>40</v>
      </c>
      <c r="E121" s="442">
        <v>650</v>
      </c>
      <c r="F121" s="441">
        <f>+C121*E121</f>
        <v>2600</v>
      </c>
      <c r="G121" s="458">
        <v>0</v>
      </c>
      <c r="H121" s="439">
        <f>E121*G121</f>
        <v>0</v>
      </c>
    </row>
    <row r="122" spans="1:8" ht="14.5">
      <c r="A122" s="438">
        <v>11</v>
      </c>
      <c r="B122" s="440" t="s">
        <v>511</v>
      </c>
      <c r="C122" s="422" t="s">
        <v>45</v>
      </c>
      <c r="D122" s="443" t="s">
        <v>40</v>
      </c>
      <c r="E122" s="442"/>
      <c r="F122" s="441"/>
      <c r="G122" s="458"/>
      <c r="H122" s="458"/>
    </row>
    <row r="123" spans="1:8" ht="14.5">
      <c r="A123" s="438">
        <v>12</v>
      </c>
      <c r="B123" s="440" t="s">
        <v>512</v>
      </c>
      <c r="C123" s="422" t="s">
        <v>45</v>
      </c>
      <c r="D123" s="443" t="s">
        <v>40</v>
      </c>
      <c r="E123" s="442"/>
      <c r="F123" s="441"/>
      <c r="G123" s="458"/>
      <c r="H123" s="458"/>
    </row>
    <row r="124" spans="1:8" ht="14.5">
      <c r="A124" s="438">
        <v>13</v>
      </c>
      <c r="B124" s="440" t="s">
        <v>513</v>
      </c>
      <c r="C124" s="422" t="s">
        <v>45</v>
      </c>
      <c r="D124" s="443" t="s">
        <v>40</v>
      </c>
      <c r="E124" s="442"/>
      <c r="F124" s="441"/>
      <c r="G124" s="458"/>
      <c r="H124" s="458"/>
    </row>
    <row r="125" spans="1:8" ht="14.5">
      <c r="A125" s="438">
        <v>14</v>
      </c>
      <c r="B125" s="440" t="s">
        <v>514</v>
      </c>
      <c r="C125" s="422" t="s">
        <v>45</v>
      </c>
      <c r="D125" s="443" t="s">
        <v>40</v>
      </c>
      <c r="E125" s="442"/>
      <c r="F125" s="441"/>
      <c r="G125" s="458"/>
      <c r="H125" s="458"/>
    </row>
    <row r="126" spans="1:8">
      <c r="A126" s="438">
        <v>15</v>
      </c>
      <c r="B126" s="440" t="s">
        <v>515</v>
      </c>
      <c r="C126" s="444">
        <v>8</v>
      </c>
      <c r="D126" s="443" t="s">
        <v>40</v>
      </c>
      <c r="E126" s="442">
        <v>600</v>
      </c>
      <c r="F126" s="441">
        <f>+C126*E126</f>
        <v>4800</v>
      </c>
      <c r="G126" s="458">
        <v>0</v>
      </c>
      <c r="H126" s="439">
        <f>E126*G126</f>
        <v>0</v>
      </c>
    </row>
    <row r="127" spans="1:8" ht="14.5">
      <c r="A127" s="438">
        <v>16</v>
      </c>
      <c r="B127" s="440" t="s">
        <v>516</v>
      </c>
      <c r="C127" s="422" t="s">
        <v>45</v>
      </c>
      <c r="D127" s="443" t="s">
        <v>40</v>
      </c>
      <c r="E127" s="442"/>
      <c r="F127" s="441"/>
      <c r="G127" s="458"/>
      <c r="H127" s="458"/>
    </row>
    <row r="128" spans="1:8" ht="14.5">
      <c r="A128" s="438">
        <v>17</v>
      </c>
      <c r="B128" s="440" t="s">
        <v>517</v>
      </c>
      <c r="C128" s="422" t="s">
        <v>45</v>
      </c>
      <c r="D128" s="443" t="s">
        <v>40</v>
      </c>
      <c r="E128" s="442"/>
      <c r="F128" s="441"/>
      <c r="G128" s="458"/>
      <c r="H128" s="458"/>
    </row>
    <row r="129" spans="1:8">
      <c r="A129" s="438">
        <v>18</v>
      </c>
      <c r="B129" s="440" t="s">
        <v>518</v>
      </c>
      <c r="C129" s="444">
        <v>12</v>
      </c>
      <c r="D129" s="443" t="s">
        <v>40</v>
      </c>
      <c r="E129" s="442">
        <v>600</v>
      </c>
      <c r="F129" s="441">
        <f>+C129*E129</f>
        <v>7200</v>
      </c>
      <c r="G129" s="458">
        <v>0</v>
      </c>
      <c r="H129" s="439">
        <f>E129*G129</f>
        <v>0</v>
      </c>
    </row>
    <row r="130" spans="1:8" ht="14.5">
      <c r="A130" s="438">
        <v>19</v>
      </c>
      <c r="B130" s="440" t="s">
        <v>519</v>
      </c>
      <c r="C130" s="422" t="s">
        <v>45</v>
      </c>
      <c r="D130" s="443" t="s">
        <v>40</v>
      </c>
      <c r="E130" s="442"/>
      <c r="F130" s="441"/>
      <c r="G130" s="458"/>
      <c r="H130" s="458"/>
    </row>
    <row r="131" spans="1:8" ht="14.5">
      <c r="A131" s="438">
        <v>20</v>
      </c>
      <c r="B131" s="440" t="s">
        <v>520</v>
      </c>
      <c r="C131" s="422" t="s">
        <v>45</v>
      </c>
      <c r="D131" s="443" t="s">
        <v>40</v>
      </c>
      <c r="E131" s="442"/>
      <c r="F131" s="441"/>
      <c r="G131" s="458"/>
      <c r="H131" s="458"/>
    </row>
    <row r="132" spans="1:8" ht="14.5">
      <c r="A132" s="438">
        <v>21</v>
      </c>
      <c r="B132" s="440" t="s">
        <v>521</v>
      </c>
      <c r="C132" s="422" t="s">
        <v>45</v>
      </c>
      <c r="D132" s="443" t="s">
        <v>40</v>
      </c>
      <c r="E132" s="442"/>
      <c r="F132" s="441"/>
      <c r="G132" s="458"/>
      <c r="H132" s="458"/>
    </row>
    <row r="133" spans="1:8" ht="14.5">
      <c r="A133" s="438">
        <v>22</v>
      </c>
      <c r="B133" s="440" t="s">
        <v>522</v>
      </c>
      <c r="C133" s="422" t="s">
        <v>45</v>
      </c>
      <c r="D133" s="443" t="s">
        <v>40</v>
      </c>
      <c r="E133" s="442"/>
      <c r="F133" s="441"/>
      <c r="G133" s="458"/>
      <c r="H133" s="458"/>
    </row>
    <row r="134" spans="1:8" ht="14.5">
      <c r="A134" s="438">
        <v>23</v>
      </c>
      <c r="B134" s="421" t="s">
        <v>523</v>
      </c>
      <c r="C134" s="422" t="s">
        <v>45</v>
      </c>
      <c r="D134" s="443" t="s">
        <v>40</v>
      </c>
      <c r="E134" s="442"/>
      <c r="F134" s="441"/>
      <c r="G134" s="458"/>
      <c r="H134" s="458"/>
    </row>
    <row r="135" spans="1:8" ht="14.5">
      <c r="A135" s="438">
        <v>24</v>
      </c>
      <c r="B135" s="421" t="s">
        <v>524</v>
      </c>
      <c r="C135" s="422" t="s">
        <v>45</v>
      </c>
      <c r="D135" s="443" t="s">
        <v>40</v>
      </c>
      <c r="E135" s="442"/>
      <c r="F135" s="441"/>
      <c r="G135" s="458"/>
      <c r="H135" s="458"/>
    </row>
    <row r="136" spans="1:8" ht="14.5">
      <c r="A136" s="438">
        <v>25</v>
      </c>
      <c r="B136" s="421" t="s">
        <v>525</v>
      </c>
      <c r="C136" s="422" t="s">
        <v>45</v>
      </c>
      <c r="D136" s="443" t="s">
        <v>40</v>
      </c>
      <c r="E136" s="442"/>
      <c r="F136" s="441"/>
      <c r="G136" s="458"/>
      <c r="H136" s="458"/>
    </row>
    <row r="137" spans="1:8" ht="14.5">
      <c r="A137" s="438">
        <v>26</v>
      </c>
      <c r="B137" s="421" t="s">
        <v>526</v>
      </c>
      <c r="C137" s="422" t="s">
        <v>45</v>
      </c>
      <c r="D137" s="443" t="s">
        <v>40</v>
      </c>
      <c r="E137" s="442"/>
      <c r="F137" s="441"/>
      <c r="G137" s="458"/>
      <c r="H137" s="458"/>
    </row>
    <row r="138" spans="1:8">
      <c r="A138" s="438"/>
      <c r="B138" s="421"/>
      <c r="C138" s="444"/>
      <c r="D138" s="443"/>
      <c r="E138" s="442"/>
      <c r="F138" s="441"/>
      <c r="G138" s="458"/>
      <c r="H138" s="458"/>
    </row>
    <row r="139" spans="1:8">
      <c r="A139" s="430"/>
      <c r="B139" s="450" t="s">
        <v>528</v>
      </c>
      <c r="C139" s="449"/>
      <c r="D139" s="429"/>
      <c r="E139" s="447"/>
      <c r="F139" s="428">
        <f>SUM(F83:F137)</f>
        <v>148700</v>
      </c>
      <c r="G139" s="457"/>
      <c r="H139" s="428">
        <f>SUM(H83:H137)</f>
        <v>0</v>
      </c>
    </row>
    <row r="140" spans="1:8">
      <c r="A140" s="438"/>
      <c r="B140" s="440"/>
      <c r="C140" s="444"/>
      <c r="D140" s="443"/>
      <c r="E140" s="442"/>
      <c r="F140" s="441"/>
      <c r="G140" s="458"/>
      <c r="H140" s="458"/>
    </row>
    <row r="141" spans="1:8">
      <c r="A141" s="424" t="s">
        <v>529</v>
      </c>
      <c r="B141" s="450" t="s">
        <v>530</v>
      </c>
      <c r="C141" s="449"/>
      <c r="D141" s="427"/>
      <c r="E141" s="447"/>
      <c r="F141" s="457"/>
      <c r="G141" s="457"/>
      <c r="H141" s="457"/>
    </row>
    <row r="142" spans="1:8">
      <c r="A142" s="420"/>
      <c r="B142" s="445"/>
      <c r="C142" s="444"/>
      <c r="D142" s="443"/>
      <c r="E142" s="442"/>
      <c r="F142" s="441"/>
      <c r="G142" s="458"/>
      <c r="H142" s="458"/>
    </row>
    <row r="143" spans="1:8">
      <c r="A143" s="420"/>
      <c r="B143" s="419" t="s">
        <v>531</v>
      </c>
      <c r="C143" s="444"/>
      <c r="D143" s="443"/>
      <c r="E143" s="442"/>
      <c r="F143" s="441"/>
      <c r="G143" s="458"/>
      <c r="H143" s="458"/>
    </row>
    <row r="144" spans="1:8">
      <c r="A144" s="420"/>
      <c r="B144" s="419"/>
      <c r="C144" s="444"/>
      <c r="D144" s="443"/>
      <c r="E144" s="442"/>
      <c r="F144" s="441"/>
      <c r="G144" s="458"/>
      <c r="H144" s="458"/>
    </row>
    <row r="145" spans="1:8" ht="70">
      <c r="A145" s="420"/>
      <c r="B145" s="434" t="s">
        <v>532</v>
      </c>
      <c r="C145" s="444"/>
      <c r="D145" s="443"/>
      <c r="E145" s="442"/>
      <c r="F145" s="441"/>
      <c r="G145" s="458"/>
      <c r="H145" s="458"/>
    </row>
    <row r="146" spans="1:8">
      <c r="A146" s="420"/>
      <c r="B146" s="445"/>
      <c r="C146" s="444"/>
      <c r="D146" s="443"/>
      <c r="E146" s="442"/>
      <c r="F146" s="441"/>
      <c r="G146" s="458"/>
      <c r="H146" s="458"/>
    </row>
    <row r="147" spans="1:8">
      <c r="A147" s="420"/>
      <c r="B147" s="435" t="s">
        <v>533</v>
      </c>
      <c r="C147" s="444"/>
      <c r="D147" s="443"/>
      <c r="E147" s="442"/>
      <c r="F147" s="441"/>
      <c r="G147" s="458"/>
      <c r="H147" s="458"/>
    </row>
    <row r="148" spans="1:8">
      <c r="A148" s="420"/>
      <c r="B148" s="435" t="s">
        <v>534</v>
      </c>
      <c r="C148" s="444"/>
      <c r="D148" s="443"/>
      <c r="E148" s="442"/>
      <c r="F148" s="441"/>
      <c r="G148" s="458"/>
      <c r="H148" s="458"/>
    </row>
    <row r="149" spans="1:8">
      <c r="A149" s="420"/>
      <c r="B149" s="435" t="s">
        <v>535</v>
      </c>
      <c r="C149" s="444"/>
      <c r="D149" s="443"/>
      <c r="E149" s="442"/>
      <c r="F149" s="441"/>
      <c r="G149" s="458"/>
      <c r="H149" s="458"/>
    </row>
    <row r="150" spans="1:8">
      <c r="A150" s="420"/>
      <c r="B150" s="435" t="s">
        <v>536</v>
      </c>
      <c r="C150" s="444"/>
      <c r="D150" s="443"/>
      <c r="E150" s="442"/>
      <c r="F150" s="441"/>
      <c r="G150" s="458"/>
      <c r="H150" s="458"/>
    </row>
    <row r="151" spans="1:8">
      <c r="A151" s="420"/>
      <c r="B151" s="435" t="s">
        <v>537</v>
      </c>
      <c r="C151" s="444"/>
      <c r="D151" s="443"/>
      <c r="E151" s="442"/>
      <c r="F151" s="441"/>
      <c r="G151" s="458"/>
      <c r="H151" s="458"/>
    </row>
    <row r="152" spans="1:8">
      <c r="A152" s="420"/>
      <c r="B152" s="435"/>
      <c r="C152" s="444"/>
      <c r="D152" s="443"/>
      <c r="E152" s="442"/>
      <c r="F152" s="441"/>
      <c r="G152" s="458"/>
      <c r="H152" s="458"/>
    </row>
    <row r="153" spans="1:8">
      <c r="A153" s="420"/>
      <c r="B153" s="435" t="s">
        <v>538</v>
      </c>
      <c r="C153" s="444"/>
      <c r="D153" s="443"/>
      <c r="E153" s="442"/>
      <c r="F153" s="441"/>
      <c r="G153" s="458"/>
      <c r="H153" s="458"/>
    </row>
    <row r="154" spans="1:8">
      <c r="A154" s="420"/>
      <c r="B154" s="435"/>
      <c r="C154" s="444"/>
      <c r="D154" s="443"/>
      <c r="E154" s="442"/>
      <c r="F154" s="441"/>
      <c r="G154" s="458"/>
      <c r="H154" s="458"/>
    </row>
    <row r="155" spans="1:8">
      <c r="A155" s="420"/>
      <c r="B155" s="435" t="s">
        <v>539</v>
      </c>
      <c r="C155" s="444"/>
      <c r="D155" s="443"/>
      <c r="E155" s="442"/>
      <c r="F155" s="441"/>
      <c r="G155" s="458"/>
      <c r="H155" s="458"/>
    </row>
    <row r="156" spans="1:8">
      <c r="A156" s="420"/>
      <c r="B156" s="435" t="s">
        <v>540</v>
      </c>
      <c r="C156" s="444"/>
      <c r="D156" s="443"/>
      <c r="E156" s="442"/>
      <c r="F156" s="441"/>
      <c r="G156" s="458"/>
      <c r="H156" s="458"/>
    </row>
    <row r="157" spans="1:8">
      <c r="A157" s="420"/>
      <c r="B157" s="435" t="s">
        <v>541</v>
      </c>
      <c r="C157" s="444"/>
      <c r="D157" s="443"/>
      <c r="E157" s="442"/>
      <c r="F157" s="441"/>
      <c r="G157" s="458"/>
      <c r="H157" s="458"/>
    </row>
    <row r="158" spans="1:8">
      <c r="A158" s="420"/>
      <c r="B158" s="435"/>
      <c r="C158" s="444"/>
      <c r="D158" s="443"/>
      <c r="E158" s="442"/>
      <c r="F158" s="441"/>
      <c r="G158" s="458"/>
      <c r="H158" s="458"/>
    </row>
    <row r="159" spans="1:8">
      <c r="A159" s="420"/>
      <c r="B159" s="435" t="s">
        <v>542</v>
      </c>
      <c r="C159" s="444"/>
      <c r="D159" s="443"/>
      <c r="E159" s="442"/>
      <c r="F159" s="441"/>
      <c r="G159" s="458"/>
      <c r="H159" s="458"/>
    </row>
    <row r="160" spans="1:8">
      <c r="A160" s="420"/>
      <c r="B160" s="435" t="s">
        <v>543</v>
      </c>
      <c r="C160" s="444"/>
      <c r="D160" s="443"/>
      <c r="E160" s="442"/>
      <c r="F160" s="441"/>
      <c r="G160" s="458"/>
      <c r="H160" s="458"/>
    </row>
    <row r="161" spans="1:8">
      <c r="A161" s="420"/>
      <c r="B161" s="445"/>
      <c r="C161" s="444"/>
      <c r="D161" s="443"/>
      <c r="E161" s="442"/>
      <c r="F161" s="441"/>
      <c r="G161" s="458"/>
      <c r="H161" s="458"/>
    </row>
    <row r="162" spans="1:8">
      <c r="A162" s="420"/>
      <c r="B162" s="435" t="s">
        <v>544</v>
      </c>
      <c r="C162" s="444"/>
      <c r="D162" s="443"/>
      <c r="E162" s="442"/>
      <c r="F162" s="441"/>
      <c r="G162" s="458"/>
      <c r="H162" s="458"/>
    </row>
    <row r="163" spans="1:8">
      <c r="A163" s="420"/>
      <c r="B163" s="435" t="s">
        <v>545</v>
      </c>
      <c r="C163" s="444"/>
      <c r="D163" s="443"/>
      <c r="E163" s="442"/>
      <c r="F163" s="441"/>
      <c r="G163" s="458"/>
      <c r="H163" s="458"/>
    </row>
    <row r="164" spans="1:8">
      <c r="A164" s="420"/>
      <c r="B164" s="435" t="s">
        <v>546</v>
      </c>
      <c r="C164" s="444"/>
      <c r="D164" s="443"/>
      <c r="E164" s="442"/>
      <c r="F164" s="441"/>
      <c r="G164" s="458"/>
      <c r="H164" s="458"/>
    </row>
    <row r="165" spans="1:8">
      <c r="A165" s="420"/>
      <c r="B165" s="435" t="s">
        <v>547</v>
      </c>
      <c r="C165" s="444"/>
      <c r="D165" s="443"/>
      <c r="E165" s="442"/>
      <c r="F165" s="441"/>
      <c r="G165" s="458"/>
      <c r="H165" s="458"/>
    </row>
    <row r="166" spans="1:8">
      <c r="A166" s="420"/>
      <c r="B166" s="435"/>
      <c r="C166" s="444"/>
      <c r="D166" s="443"/>
      <c r="E166" s="442"/>
      <c r="F166" s="441"/>
      <c r="G166" s="458"/>
      <c r="H166" s="458"/>
    </row>
    <row r="167" spans="1:8">
      <c r="A167" s="420"/>
      <c r="B167" s="435" t="s">
        <v>548</v>
      </c>
      <c r="C167" s="444"/>
      <c r="D167" s="443"/>
      <c r="E167" s="442"/>
      <c r="F167" s="441"/>
      <c r="G167" s="458"/>
      <c r="H167" s="458"/>
    </row>
    <row r="168" spans="1:8">
      <c r="A168" s="420"/>
      <c r="B168" s="435" t="s">
        <v>549</v>
      </c>
      <c r="C168" s="444"/>
      <c r="D168" s="443"/>
      <c r="E168" s="442"/>
      <c r="F168" s="441"/>
      <c r="G168" s="458"/>
      <c r="H168" s="458"/>
    </row>
    <row r="169" spans="1:8">
      <c r="A169" s="420"/>
      <c r="B169" s="435"/>
      <c r="C169" s="444"/>
      <c r="D169" s="443"/>
      <c r="E169" s="442"/>
      <c r="F169" s="441"/>
      <c r="G169" s="458"/>
      <c r="H169" s="458"/>
    </row>
    <row r="170" spans="1:8">
      <c r="A170" s="420"/>
      <c r="B170" s="435" t="s">
        <v>550</v>
      </c>
      <c r="C170" s="444"/>
      <c r="D170" s="443"/>
      <c r="E170" s="442"/>
      <c r="F170" s="441"/>
      <c r="G170" s="458"/>
      <c r="H170" s="458"/>
    </row>
    <row r="171" spans="1:8">
      <c r="A171" s="420"/>
      <c r="B171" s="435" t="s">
        <v>551</v>
      </c>
      <c r="C171" s="444"/>
      <c r="D171" s="443"/>
      <c r="E171" s="442"/>
      <c r="F171" s="441"/>
      <c r="G171" s="458"/>
      <c r="H171" s="458"/>
    </row>
    <row r="172" spans="1:8">
      <c r="A172" s="420"/>
      <c r="B172" s="435" t="s">
        <v>552</v>
      </c>
      <c r="C172" s="444"/>
      <c r="D172" s="443"/>
      <c r="E172" s="442"/>
      <c r="F172" s="441"/>
      <c r="G172" s="458"/>
      <c r="H172" s="458"/>
    </row>
    <row r="173" spans="1:8">
      <c r="A173" s="420"/>
      <c r="B173" s="435" t="s">
        <v>553</v>
      </c>
      <c r="C173" s="444"/>
      <c r="D173" s="443"/>
      <c r="E173" s="442"/>
      <c r="F173" s="441"/>
      <c r="G173" s="458"/>
      <c r="H173" s="458"/>
    </row>
    <row r="174" spans="1:8">
      <c r="A174" s="420"/>
      <c r="B174" s="435" t="s">
        <v>554</v>
      </c>
      <c r="C174" s="444"/>
      <c r="D174" s="443"/>
      <c r="E174" s="442"/>
      <c r="F174" s="441"/>
      <c r="G174" s="458"/>
      <c r="H174" s="458"/>
    </row>
    <row r="175" spans="1:8">
      <c r="A175" s="420"/>
      <c r="B175" s="445"/>
      <c r="C175" s="444"/>
      <c r="D175" s="443"/>
      <c r="E175" s="442"/>
      <c r="F175" s="441"/>
      <c r="G175" s="458"/>
      <c r="H175" s="458"/>
    </row>
    <row r="176" spans="1:8">
      <c r="A176" s="420"/>
      <c r="B176" s="435" t="s">
        <v>555</v>
      </c>
      <c r="C176" s="444"/>
      <c r="D176" s="443"/>
      <c r="E176" s="442"/>
      <c r="F176" s="441"/>
      <c r="G176" s="458"/>
      <c r="H176" s="458"/>
    </row>
    <row r="177" spans="1:192">
      <c r="A177" s="420"/>
      <c r="B177" s="435" t="s">
        <v>556</v>
      </c>
      <c r="C177" s="444"/>
      <c r="D177" s="443"/>
      <c r="E177" s="442"/>
      <c r="F177" s="441"/>
      <c r="G177" s="458"/>
      <c r="H177" s="458"/>
    </row>
    <row r="178" spans="1:192">
      <c r="A178" s="420"/>
      <c r="B178" s="440" t="s">
        <v>557</v>
      </c>
      <c r="C178" s="444"/>
      <c r="D178" s="443"/>
      <c r="E178" s="442"/>
      <c r="F178" s="441"/>
      <c r="G178" s="458"/>
      <c r="H178" s="458"/>
    </row>
    <row r="179" spans="1:192">
      <c r="A179" s="420"/>
      <c r="B179" s="445"/>
      <c r="C179" s="444"/>
      <c r="D179" s="443"/>
      <c r="E179" s="442"/>
      <c r="F179" s="441"/>
      <c r="G179" s="458"/>
      <c r="H179" s="458"/>
    </row>
    <row r="180" spans="1:192" ht="28">
      <c r="A180" s="420"/>
      <c r="B180" s="440" t="s">
        <v>558</v>
      </c>
      <c r="C180" s="444"/>
      <c r="D180" s="443"/>
      <c r="E180" s="442"/>
      <c r="F180" s="441"/>
      <c r="G180" s="458"/>
      <c r="H180" s="458"/>
    </row>
    <row r="181" spans="1:192">
      <c r="A181" s="420"/>
      <c r="B181" s="445"/>
      <c r="C181" s="444"/>
      <c r="D181" s="443"/>
      <c r="E181" s="442"/>
      <c r="F181" s="441"/>
      <c r="G181" s="458"/>
      <c r="H181" s="458"/>
    </row>
    <row r="182" spans="1:192">
      <c r="A182" s="420"/>
      <c r="B182" s="445"/>
      <c r="C182" s="444"/>
      <c r="D182" s="443"/>
      <c r="E182" s="442"/>
      <c r="F182" s="441"/>
      <c r="G182" s="458"/>
      <c r="H182" s="458"/>
    </row>
    <row r="183" spans="1:192" ht="98">
      <c r="A183" s="438">
        <v>1</v>
      </c>
      <c r="B183" s="440" t="s">
        <v>559</v>
      </c>
      <c r="C183" s="444"/>
      <c r="D183" s="443"/>
      <c r="E183" s="442"/>
      <c r="F183" s="441"/>
      <c r="G183" s="458"/>
      <c r="H183" s="458"/>
    </row>
    <row r="184" spans="1:192" ht="28">
      <c r="A184" s="438"/>
      <c r="B184" s="440" t="s">
        <v>560</v>
      </c>
      <c r="C184" s="444"/>
      <c r="D184" s="443"/>
      <c r="E184" s="442"/>
      <c r="F184" s="441"/>
      <c r="G184" s="458"/>
      <c r="H184" s="458"/>
    </row>
    <row r="185" spans="1:192" s="577" customFormat="1">
      <c r="A185" s="570" t="s">
        <v>561</v>
      </c>
      <c r="B185" s="571" t="s">
        <v>562</v>
      </c>
      <c r="C185" s="444">
        <v>15</v>
      </c>
      <c r="D185" s="572" t="s">
        <v>40</v>
      </c>
      <c r="E185" s="442">
        <v>1600</v>
      </c>
      <c r="F185" s="573">
        <f>+C185*E185</f>
        <v>24000</v>
      </c>
      <c r="G185" s="574">
        <v>15</v>
      </c>
      <c r="H185" s="575">
        <f>E185*G185</f>
        <v>24000</v>
      </c>
      <c r="I185" s="461"/>
      <c r="J185" s="576"/>
      <c r="K185" s="576"/>
      <c r="L185" s="576"/>
      <c r="M185" s="576"/>
      <c r="N185" s="576"/>
      <c r="O185" s="576"/>
      <c r="P185" s="576"/>
      <c r="Q185" s="576"/>
      <c r="R185" s="576"/>
      <c r="S185" s="576"/>
      <c r="T185" s="576"/>
      <c r="U185" s="576"/>
      <c r="V185" s="576"/>
      <c r="W185" s="576"/>
      <c r="X185" s="576"/>
      <c r="Y185" s="576"/>
      <c r="Z185" s="576"/>
      <c r="AA185" s="576"/>
      <c r="AB185" s="576"/>
      <c r="AC185" s="576"/>
      <c r="AD185" s="576"/>
      <c r="AE185" s="576"/>
      <c r="AF185" s="576"/>
      <c r="AG185" s="576"/>
      <c r="AH185" s="576"/>
      <c r="AI185" s="576"/>
      <c r="AJ185" s="576"/>
      <c r="AK185" s="576"/>
      <c r="AL185" s="576"/>
      <c r="AM185" s="576"/>
      <c r="AN185" s="576"/>
      <c r="AO185" s="576"/>
      <c r="AP185" s="576"/>
      <c r="AQ185" s="576"/>
      <c r="AR185" s="576"/>
      <c r="AS185" s="576"/>
      <c r="AT185" s="576"/>
      <c r="AU185" s="576"/>
      <c r="AV185" s="576"/>
      <c r="AW185" s="576"/>
      <c r="AX185" s="576"/>
      <c r="AY185" s="576"/>
      <c r="AZ185" s="576"/>
      <c r="BA185" s="576"/>
      <c r="BB185" s="576"/>
      <c r="BC185" s="576"/>
      <c r="BD185" s="576"/>
      <c r="BE185" s="576"/>
      <c r="BF185" s="576"/>
      <c r="BG185" s="576"/>
      <c r="BH185" s="576"/>
      <c r="BI185" s="576"/>
      <c r="BJ185" s="576"/>
      <c r="BK185" s="576"/>
      <c r="BL185" s="576"/>
      <c r="BM185" s="576"/>
      <c r="BN185" s="576"/>
      <c r="BO185" s="576"/>
      <c r="BP185" s="576"/>
      <c r="BQ185" s="576"/>
      <c r="BR185" s="576"/>
      <c r="BS185" s="576"/>
      <c r="BT185" s="576"/>
      <c r="BU185" s="576"/>
      <c r="BV185" s="576"/>
      <c r="BW185" s="576"/>
      <c r="BX185" s="576"/>
      <c r="BY185" s="576"/>
      <c r="BZ185" s="576"/>
      <c r="CA185" s="576"/>
      <c r="CB185" s="576"/>
      <c r="CC185" s="576"/>
      <c r="CD185" s="576"/>
      <c r="CE185" s="576"/>
      <c r="CF185" s="576"/>
      <c r="CG185" s="576"/>
      <c r="CH185" s="576"/>
      <c r="CI185" s="576"/>
      <c r="CJ185" s="576"/>
      <c r="CK185" s="576"/>
      <c r="CL185" s="576"/>
      <c r="CM185" s="576"/>
      <c r="CN185" s="576"/>
      <c r="CO185" s="576"/>
      <c r="CP185" s="576"/>
      <c r="CQ185" s="576"/>
      <c r="CR185" s="576"/>
      <c r="CS185" s="576"/>
      <c r="CT185" s="576"/>
      <c r="CU185" s="576"/>
      <c r="CV185" s="576"/>
      <c r="CW185" s="576"/>
      <c r="CX185" s="576"/>
      <c r="CY185" s="576"/>
      <c r="CZ185" s="576"/>
      <c r="DA185" s="576"/>
      <c r="DB185" s="576"/>
      <c r="DC185" s="576"/>
      <c r="DD185" s="576"/>
      <c r="DE185" s="576"/>
      <c r="DF185" s="576"/>
      <c r="DG185" s="576"/>
      <c r="DH185" s="576"/>
      <c r="DI185" s="576"/>
      <c r="DJ185" s="576"/>
      <c r="DK185" s="576"/>
      <c r="DL185" s="576"/>
      <c r="DM185" s="576"/>
      <c r="DN185" s="576"/>
      <c r="DO185" s="576"/>
      <c r="DP185" s="576"/>
      <c r="DQ185" s="576"/>
      <c r="DR185" s="576"/>
      <c r="DS185" s="576"/>
      <c r="DT185" s="576"/>
      <c r="DU185" s="576"/>
      <c r="DV185" s="576"/>
      <c r="DW185" s="576"/>
      <c r="DX185" s="576"/>
      <c r="DY185" s="576"/>
      <c r="DZ185" s="576"/>
      <c r="EA185" s="576"/>
      <c r="EB185" s="576"/>
      <c r="EC185" s="576"/>
      <c r="ED185" s="576"/>
      <c r="EE185" s="576"/>
      <c r="EF185" s="576"/>
      <c r="EG185" s="576"/>
      <c r="EH185" s="576"/>
      <c r="EI185" s="576"/>
      <c r="EJ185" s="576"/>
      <c r="EK185" s="576"/>
      <c r="EL185" s="576"/>
      <c r="EM185" s="576"/>
      <c r="EN185" s="576"/>
      <c r="EO185" s="576"/>
      <c r="EP185" s="576"/>
      <c r="EQ185" s="576"/>
      <c r="ER185" s="576"/>
      <c r="ES185" s="576"/>
      <c r="ET185" s="576"/>
      <c r="EU185" s="576"/>
      <c r="EV185" s="576"/>
      <c r="EW185" s="576"/>
      <c r="EX185" s="576"/>
      <c r="EY185" s="576"/>
      <c r="EZ185" s="576"/>
      <c r="FA185" s="576"/>
      <c r="FB185" s="576"/>
      <c r="FC185" s="576"/>
      <c r="FD185" s="576"/>
      <c r="FE185" s="576"/>
      <c r="FF185" s="576"/>
      <c r="FG185" s="576"/>
      <c r="FH185" s="576"/>
      <c r="FI185" s="576"/>
      <c r="FJ185" s="576"/>
      <c r="FK185" s="576"/>
      <c r="FL185" s="576"/>
      <c r="FM185" s="576"/>
      <c r="FN185" s="576"/>
      <c r="FO185" s="576"/>
      <c r="FP185" s="576"/>
      <c r="FQ185" s="576"/>
      <c r="FR185" s="576"/>
      <c r="FS185" s="576"/>
      <c r="FT185" s="576"/>
      <c r="FU185" s="576"/>
      <c r="FV185" s="576"/>
      <c r="FW185" s="576"/>
      <c r="FX185" s="576"/>
      <c r="FY185" s="576"/>
      <c r="FZ185" s="576"/>
      <c r="GA185" s="576"/>
      <c r="GB185" s="576"/>
      <c r="GC185" s="576"/>
      <c r="GD185" s="576"/>
      <c r="GE185" s="576"/>
      <c r="GF185" s="576"/>
      <c r="GG185" s="576"/>
      <c r="GH185" s="576"/>
      <c r="GI185" s="576"/>
      <c r="GJ185" s="576"/>
    </row>
    <row r="186" spans="1:192">
      <c r="A186" s="438" t="s">
        <v>563</v>
      </c>
      <c r="B186" s="440" t="s">
        <v>564</v>
      </c>
      <c r="C186" s="444">
        <v>25</v>
      </c>
      <c r="D186" s="443" t="s">
        <v>40</v>
      </c>
      <c r="E186" s="442">
        <v>1200</v>
      </c>
      <c r="F186" s="441">
        <f>+C186*E186</f>
        <v>30000</v>
      </c>
      <c r="G186" s="458">
        <v>25</v>
      </c>
      <c r="H186" s="439">
        <f>E186*G186</f>
        <v>30000</v>
      </c>
    </row>
    <row r="187" spans="1:192">
      <c r="A187" s="438"/>
      <c r="B187" s="440"/>
      <c r="C187" s="444"/>
      <c r="D187" s="443"/>
      <c r="E187" s="442"/>
      <c r="F187" s="441"/>
      <c r="G187" s="458"/>
      <c r="H187" s="458"/>
    </row>
    <row r="188" spans="1:192" ht="98">
      <c r="A188" s="438">
        <v>2</v>
      </c>
      <c r="B188" s="440" t="s">
        <v>565</v>
      </c>
      <c r="C188" s="444"/>
      <c r="D188" s="443"/>
      <c r="E188" s="442"/>
      <c r="F188" s="441"/>
      <c r="G188" s="458"/>
      <c r="H188" s="458"/>
    </row>
    <row r="189" spans="1:192" s="577" customFormat="1">
      <c r="A189" s="570" t="s">
        <v>561</v>
      </c>
      <c r="B189" s="571" t="s">
        <v>566</v>
      </c>
      <c r="C189" s="444">
        <v>4</v>
      </c>
      <c r="D189" s="572" t="s">
        <v>40</v>
      </c>
      <c r="E189" s="442">
        <v>1600</v>
      </c>
      <c r="F189" s="573">
        <f>+C189*E189</f>
        <v>6400</v>
      </c>
      <c r="G189" s="574">
        <v>4</v>
      </c>
      <c r="H189" s="575">
        <f>E189*G189</f>
        <v>6400</v>
      </c>
      <c r="I189" s="461"/>
      <c r="J189" s="576"/>
      <c r="K189" s="576"/>
      <c r="L189" s="576"/>
      <c r="M189" s="576"/>
      <c r="N189" s="576"/>
      <c r="O189" s="576"/>
      <c r="P189" s="576"/>
      <c r="Q189" s="576"/>
      <c r="R189" s="576"/>
      <c r="S189" s="576"/>
      <c r="T189" s="576"/>
      <c r="U189" s="576"/>
      <c r="V189" s="576"/>
      <c r="W189" s="576"/>
      <c r="X189" s="576"/>
      <c r="Y189" s="576"/>
      <c r="Z189" s="576"/>
      <c r="AA189" s="576"/>
      <c r="AB189" s="576"/>
      <c r="AC189" s="576"/>
      <c r="AD189" s="576"/>
      <c r="AE189" s="576"/>
      <c r="AF189" s="576"/>
      <c r="AG189" s="576"/>
      <c r="AH189" s="576"/>
      <c r="AI189" s="576"/>
      <c r="AJ189" s="576"/>
      <c r="AK189" s="576"/>
      <c r="AL189" s="576"/>
      <c r="AM189" s="576"/>
      <c r="AN189" s="576"/>
      <c r="AO189" s="576"/>
      <c r="AP189" s="576"/>
      <c r="AQ189" s="576"/>
      <c r="AR189" s="576"/>
      <c r="AS189" s="576"/>
      <c r="AT189" s="576"/>
      <c r="AU189" s="576"/>
      <c r="AV189" s="576"/>
      <c r="AW189" s="576"/>
      <c r="AX189" s="576"/>
      <c r="AY189" s="576"/>
      <c r="AZ189" s="576"/>
      <c r="BA189" s="576"/>
      <c r="BB189" s="576"/>
      <c r="BC189" s="576"/>
      <c r="BD189" s="576"/>
      <c r="BE189" s="576"/>
      <c r="BF189" s="576"/>
      <c r="BG189" s="576"/>
      <c r="BH189" s="576"/>
      <c r="BI189" s="576"/>
      <c r="BJ189" s="576"/>
      <c r="BK189" s="576"/>
      <c r="BL189" s="576"/>
      <c r="BM189" s="576"/>
      <c r="BN189" s="576"/>
      <c r="BO189" s="576"/>
      <c r="BP189" s="576"/>
      <c r="BQ189" s="576"/>
      <c r="BR189" s="576"/>
      <c r="BS189" s="576"/>
      <c r="BT189" s="576"/>
      <c r="BU189" s="576"/>
      <c r="BV189" s="576"/>
      <c r="BW189" s="576"/>
      <c r="BX189" s="576"/>
      <c r="BY189" s="576"/>
      <c r="BZ189" s="576"/>
      <c r="CA189" s="576"/>
      <c r="CB189" s="576"/>
      <c r="CC189" s="576"/>
      <c r="CD189" s="576"/>
      <c r="CE189" s="576"/>
      <c r="CF189" s="576"/>
      <c r="CG189" s="576"/>
      <c r="CH189" s="576"/>
      <c r="CI189" s="576"/>
      <c r="CJ189" s="576"/>
      <c r="CK189" s="576"/>
      <c r="CL189" s="576"/>
      <c r="CM189" s="576"/>
      <c r="CN189" s="576"/>
      <c r="CO189" s="576"/>
      <c r="CP189" s="576"/>
      <c r="CQ189" s="576"/>
      <c r="CR189" s="576"/>
      <c r="CS189" s="576"/>
      <c r="CT189" s="576"/>
      <c r="CU189" s="576"/>
      <c r="CV189" s="576"/>
      <c r="CW189" s="576"/>
      <c r="CX189" s="576"/>
      <c r="CY189" s="576"/>
      <c r="CZ189" s="576"/>
      <c r="DA189" s="576"/>
      <c r="DB189" s="576"/>
      <c r="DC189" s="576"/>
      <c r="DD189" s="576"/>
      <c r="DE189" s="576"/>
      <c r="DF189" s="576"/>
      <c r="DG189" s="576"/>
      <c r="DH189" s="576"/>
      <c r="DI189" s="576"/>
      <c r="DJ189" s="576"/>
      <c r="DK189" s="576"/>
      <c r="DL189" s="576"/>
      <c r="DM189" s="576"/>
      <c r="DN189" s="576"/>
      <c r="DO189" s="576"/>
      <c r="DP189" s="576"/>
      <c r="DQ189" s="576"/>
      <c r="DR189" s="576"/>
      <c r="DS189" s="576"/>
      <c r="DT189" s="576"/>
      <c r="DU189" s="576"/>
      <c r="DV189" s="576"/>
      <c r="DW189" s="576"/>
      <c r="DX189" s="576"/>
      <c r="DY189" s="576"/>
      <c r="DZ189" s="576"/>
      <c r="EA189" s="576"/>
      <c r="EB189" s="576"/>
      <c r="EC189" s="576"/>
      <c r="ED189" s="576"/>
      <c r="EE189" s="576"/>
      <c r="EF189" s="576"/>
      <c r="EG189" s="576"/>
      <c r="EH189" s="576"/>
      <c r="EI189" s="576"/>
      <c r="EJ189" s="576"/>
      <c r="EK189" s="576"/>
      <c r="EL189" s="576"/>
      <c r="EM189" s="576"/>
      <c r="EN189" s="576"/>
      <c r="EO189" s="576"/>
      <c r="EP189" s="576"/>
      <c r="EQ189" s="576"/>
      <c r="ER189" s="576"/>
      <c r="ES189" s="576"/>
      <c r="ET189" s="576"/>
      <c r="EU189" s="576"/>
      <c r="EV189" s="576"/>
      <c r="EW189" s="576"/>
      <c r="EX189" s="576"/>
      <c r="EY189" s="576"/>
      <c r="EZ189" s="576"/>
      <c r="FA189" s="576"/>
      <c r="FB189" s="576"/>
      <c r="FC189" s="576"/>
      <c r="FD189" s="576"/>
      <c r="FE189" s="576"/>
      <c r="FF189" s="576"/>
      <c r="FG189" s="576"/>
      <c r="FH189" s="576"/>
      <c r="FI189" s="576"/>
      <c r="FJ189" s="576"/>
      <c r="FK189" s="576"/>
      <c r="FL189" s="576"/>
      <c r="FM189" s="576"/>
      <c r="FN189" s="576"/>
      <c r="FO189" s="576"/>
      <c r="FP189" s="576"/>
      <c r="FQ189" s="576"/>
      <c r="FR189" s="576"/>
      <c r="FS189" s="576"/>
      <c r="FT189" s="576"/>
      <c r="FU189" s="576"/>
      <c r="FV189" s="576"/>
      <c r="FW189" s="576"/>
      <c r="FX189" s="576"/>
      <c r="FY189" s="576"/>
      <c r="FZ189" s="576"/>
      <c r="GA189" s="576"/>
      <c r="GB189" s="576"/>
      <c r="GC189" s="576"/>
      <c r="GD189" s="576"/>
      <c r="GE189" s="576"/>
      <c r="GF189" s="576"/>
      <c r="GG189" s="576"/>
      <c r="GH189" s="576"/>
      <c r="GI189" s="576"/>
      <c r="GJ189" s="576"/>
    </row>
    <row r="190" spans="1:192">
      <c r="A190" s="438" t="s">
        <v>563</v>
      </c>
      <c r="B190" s="440" t="s">
        <v>564</v>
      </c>
      <c r="C190" s="444">
        <v>2</v>
      </c>
      <c r="D190" s="443" t="s">
        <v>40</v>
      </c>
      <c r="E190" s="442">
        <v>1200</v>
      </c>
      <c r="F190" s="441">
        <f>+C190*E190</f>
        <v>2400</v>
      </c>
      <c r="G190" s="458">
        <v>2</v>
      </c>
      <c r="H190" s="439">
        <f>E190*G190</f>
        <v>2400</v>
      </c>
    </row>
    <row r="191" spans="1:192" ht="70">
      <c r="A191" s="438" t="s">
        <v>567</v>
      </c>
      <c r="B191" s="440" t="s">
        <v>568</v>
      </c>
      <c r="C191" s="444">
        <v>30</v>
      </c>
      <c r="D191" s="443" t="s">
        <v>569</v>
      </c>
      <c r="E191" s="442">
        <v>230</v>
      </c>
      <c r="F191" s="441">
        <f>+C191*E191</f>
        <v>6900</v>
      </c>
      <c r="G191" s="458">
        <v>28.5</v>
      </c>
      <c r="H191" s="439">
        <f>E191*G191</f>
        <v>6555</v>
      </c>
    </row>
    <row r="192" spans="1:192">
      <c r="A192" s="438"/>
      <c r="B192" s="440"/>
      <c r="C192" s="444"/>
      <c r="D192" s="443"/>
      <c r="E192" s="442"/>
      <c r="F192" s="441"/>
      <c r="G192" s="458"/>
      <c r="H192" s="458"/>
    </row>
    <row r="193" spans="1:241" ht="98">
      <c r="A193" s="438">
        <v>3</v>
      </c>
      <c r="B193" s="440" t="s">
        <v>570</v>
      </c>
      <c r="C193" s="444"/>
      <c r="D193" s="443"/>
      <c r="E193" s="442"/>
      <c r="F193" s="441"/>
      <c r="G193" s="458"/>
      <c r="H193" s="458"/>
    </row>
    <row r="194" spans="1:241" ht="28">
      <c r="A194" s="438"/>
      <c r="B194" s="440" t="s">
        <v>560</v>
      </c>
      <c r="C194" s="444"/>
      <c r="D194" s="443"/>
      <c r="E194" s="442"/>
      <c r="F194" s="441"/>
      <c r="G194" s="458"/>
      <c r="H194" s="458"/>
    </row>
    <row r="195" spans="1:241">
      <c r="A195" s="438" t="s">
        <v>561</v>
      </c>
      <c r="B195" s="440" t="s">
        <v>562</v>
      </c>
      <c r="C195" s="444">
        <v>1</v>
      </c>
      <c r="D195" s="443" t="s">
        <v>40</v>
      </c>
      <c r="E195" s="442">
        <v>1600</v>
      </c>
      <c r="F195" s="441">
        <f>+C195*E195</f>
        <v>1600</v>
      </c>
      <c r="G195" s="458">
        <v>1</v>
      </c>
      <c r="H195" s="439">
        <f>E195*G195</f>
        <v>1600</v>
      </c>
    </row>
    <row r="196" spans="1:241">
      <c r="A196" s="438" t="s">
        <v>563</v>
      </c>
      <c r="B196" s="440" t="s">
        <v>564</v>
      </c>
      <c r="C196" s="444">
        <v>1</v>
      </c>
      <c r="D196" s="443" t="s">
        <v>40</v>
      </c>
      <c r="E196" s="442">
        <v>1200</v>
      </c>
      <c r="F196" s="441">
        <f>+C196*E196</f>
        <v>1200</v>
      </c>
      <c r="G196" s="458">
        <v>1</v>
      </c>
      <c r="H196" s="439">
        <f>E196*G196</f>
        <v>1200</v>
      </c>
    </row>
    <row r="197" spans="1:241">
      <c r="A197" s="438"/>
      <c r="B197" s="440"/>
      <c r="C197" s="444"/>
      <c r="D197" s="443"/>
      <c r="E197" s="442"/>
      <c r="F197" s="441"/>
      <c r="G197" s="458"/>
      <c r="H197" s="458"/>
    </row>
    <row r="198" spans="1:241" ht="126">
      <c r="A198" s="438">
        <v>5</v>
      </c>
      <c r="B198" s="440" t="s">
        <v>571</v>
      </c>
      <c r="C198" s="444"/>
      <c r="D198" s="443"/>
      <c r="E198" s="442"/>
      <c r="F198" s="441"/>
      <c r="G198" s="458"/>
      <c r="H198" s="458"/>
    </row>
    <row r="199" spans="1:241">
      <c r="A199" s="438" t="s">
        <v>561</v>
      </c>
      <c r="B199" s="418" t="s">
        <v>572</v>
      </c>
      <c r="C199" s="444">
        <v>4</v>
      </c>
      <c r="D199" s="443" t="s">
        <v>40</v>
      </c>
      <c r="E199" s="442">
        <v>2400</v>
      </c>
      <c r="F199" s="441">
        <f>+C199*E199</f>
        <v>9600</v>
      </c>
      <c r="G199" s="458">
        <v>4</v>
      </c>
      <c r="H199" s="439">
        <f>E199*G199</f>
        <v>9600</v>
      </c>
    </row>
    <row r="200" spans="1:241" s="577" customFormat="1">
      <c r="A200" s="570" t="s">
        <v>563</v>
      </c>
      <c r="B200" s="580" t="s">
        <v>573</v>
      </c>
      <c r="C200" s="444">
        <v>12</v>
      </c>
      <c r="D200" s="572" t="s">
        <v>40</v>
      </c>
      <c r="E200" s="442">
        <v>1400</v>
      </c>
      <c r="F200" s="573">
        <f>+C200*E200</f>
        <v>16800</v>
      </c>
      <c r="G200" s="574">
        <v>12</v>
      </c>
      <c r="H200" s="575">
        <f>E200*G200</f>
        <v>16800</v>
      </c>
      <c r="I200" s="461"/>
      <c r="J200" s="576"/>
      <c r="K200" s="576"/>
      <c r="L200" s="576"/>
      <c r="M200" s="576"/>
      <c r="N200" s="576"/>
      <c r="O200" s="576"/>
      <c r="P200" s="576"/>
      <c r="Q200" s="576"/>
      <c r="R200" s="576"/>
      <c r="S200" s="576"/>
      <c r="T200" s="576"/>
      <c r="U200" s="576"/>
      <c r="V200" s="576"/>
      <c r="W200" s="576"/>
      <c r="X200" s="576"/>
      <c r="Y200" s="576"/>
      <c r="Z200" s="576"/>
      <c r="AA200" s="576"/>
      <c r="AB200" s="576"/>
      <c r="AC200" s="576"/>
      <c r="AD200" s="576"/>
      <c r="AE200" s="576"/>
      <c r="AF200" s="576"/>
      <c r="AG200" s="576"/>
      <c r="AH200" s="576"/>
      <c r="AI200" s="576"/>
      <c r="AJ200" s="576"/>
      <c r="AK200" s="576"/>
      <c r="AL200" s="576"/>
      <c r="AM200" s="576"/>
      <c r="AN200" s="576"/>
      <c r="AO200" s="576"/>
      <c r="AP200" s="576"/>
      <c r="AQ200" s="576"/>
      <c r="AR200" s="576"/>
      <c r="AS200" s="576"/>
      <c r="AT200" s="576"/>
      <c r="AU200" s="576"/>
      <c r="AV200" s="576"/>
      <c r="AW200" s="576"/>
      <c r="AX200" s="576"/>
      <c r="AY200" s="576"/>
      <c r="AZ200" s="576"/>
      <c r="BA200" s="576"/>
      <c r="BB200" s="576"/>
      <c r="BC200" s="576"/>
      <c r="BD200" s="576"/>
      <c r="BE200" s="576"/>
      <c r="BF200" s="576"/>
      <c r="BG200" s="576"/>
      <c r="BH200" s="576"/>
      <c r="BI200" s="576"/>
      <c r="BJ200" s="576"/>
      <c r="BK200" s="576"/>
      <c r="BL200" s="576"/>
      <c r="BM200" s="576"/>
      <c r="BN200" s="576"/>
      <c r="BO200" s="576"/>
      <c r="BP200" s="576"/>
      <c r="BQ200" s="576"/>
      <c r="BR200" s="576"/>
      <c r="BS200" s="576"/>
      <c r="BT200" s="576"/>
      <c r="BU200" s="576"/>
      <c r="BV200" s="576"/>
      <c r="BW200" s="576"/>
      <c r="BX200" s="576"/>
      <c r="BY200" s="576"/>
      <c r="BZ200" s="576"/>
      <c r="CA200" s="576"/>
      <c r="CB200" s="576"/>
      <c r="CC200" s="576"/>
      <c r="CD200" s="576"/>
      <c r="CE200" s="576"/>
      <c r="CF200" s="576"/>
      <c r="CG200" s="576"/>
      <c r="CH200" s="576"/>
      <c r="CI200" s="576"/>
      <c r="CJ200" s="576"/>
      <c r="CK200" s="576"/>
      <c r="CL200" s="576"/>
      <c r="CM200" s="576"/>
      <c r="CN200" s="576"/>
      <c r="CO200" s="576"/>
      <c r="CP200" s="576"/>
      <c r="CQ200" s="576"/>
      <c r="CR200" s="576"/>
      <c r="CS200" s="576"/>
      <c r="CT200" s="576"/>
      <c r="CU200" s="576"/>
      <c r="CV200" s="576"/>
      <c r="CW200" s="576"/>
      <c r="CX200" s="576"/>
      <c r="CY200" s="576"/>
      <c r="CZ200" s="576"/>
      <c r="DA200" s="576"/>
      <c r="DB200" s="576"/>
      <c r="DC200" s="576"/>
      <c r="DD200" s="576"/>
      <c r="DE200" s="576"/>
      <c r="DF200" s="576"/>
      <c r="DG200" s="576"/>
      <c r="DH200" s="576"/>
      <c r="DI200" s="576"/>
      <c r="DJ200" s="576"/>
      <c r="DK200" s="576"/>
      <c r="DL200" s="576"/>
      <c r="DM200" s="576"/>
      <c r="DN200" s="576"/>
      <c r="DO200" s="576"/>
      <c r="DP200" s="576"/>
      <c r="DQ200" s="576"/>
      <c r="DR200" s="576"/>
      <c r="DS200" s="576"/>
      <c r="DT200" s="576"/>
      <c r="DU200" s="576"/>
      <c r="DV200" s="576"/>
      <c r="DW200" s="576"/>
      <c r="DX200" s="576"/>
      <c r="DY200" s="576"/>
      <c r="DZ200" s="576"/>
      <c r="EA200" s="576"/>
      <c r="EB200" s="576"/>
      <c r="EC200" s="576"/>
      <c r="ED200" s="576"/>
      <c r="EE200" s="576"/>
      <c r="EF200" s="576"/>
      <c r="EG200" s="576"/>
      <c r="EH200" s="576"/>
      <c r="EI200" s="576"/>
      <c r="EJ200" s="576"/>
      <c r="EK200" s="576"/>
      <c r="EL200" s="576"/>
      <c r="EM200" s="576"/>
      <c r="EN200" s="576"/>
      <c r="EO200" s="576"/>
      <c r="EP200" s="576"/>
      <c r="EQ200" s="576"/>
      <c r="ER200" s="576"/>
      <c r="ES200" s="576"/>
      <c r="ET200" s="576"/>
      <c r="EU200" s="576"/>
      <c r="EV200" s="576"/>
      <c r="EW200" s="576"/>
      <c r="EX200" s="576"/>
      <c r="EY200" s="576"/>
      <c r="EZ200" s="576"/>
      <c r="FA200" s="576"/>
      <c r="FB200" s="576"/>
      <c r="FC200" s="576"/>
      <c r="FD200" s="576"/>
      <c r="FE200" s="576"/>
      <c r="FF200" s="576"/>
      <c r="FG200" s="576"/>
      <c r="FH200" s="576"/>
      <c r="FI200" s="576"/>
      <c r="FJ200" s="576"/>
      <c r="FK200" s="576"/>
      <c r="FL200" s="576"/>
      <c r="FM200" s="576"/>
      <c r="FN200" s="576"/>
      <c r="FO200" s="576"/>
      <c r="FP200" s="576"/>
      <c r="FQ200" s="576"/>
      <c r="FR200" s="576"/>
      <c r="FS200" s="576"/>
      <c r="FT200" s="576"/>
      <c r="FU200" s="576"/>
      <c r="FV200" s="576"/>
      <c r="FW200" s="576"/>
      <c r="FX200" s="576"/>
      <c r="FY200" s="576"/>
      <c r="FZ200" s="576"/>
      <c r="GA200" s="576"/>
      <c r="GB200" s="576"/>
      <c r="GC200" s="576"/>
      <c r="GD200" s="576"/>
      <c r="GE200" s="576"/>
      <c r="GF200" s="576"/>
      <c r="GG200" s="576"/>
      <c r="GH200" s="576"/>
      <c r="GI200" s="576"/>
      <c r="GJ200" s="576"/>
    </row>
    <row r="201" spans="1:241">
      <c r="A201" s="438"/>
      <c r="B201" s="440"/>
      <c r="C201" s="444"/>
      <c r="D201" s="443"/>
      <c r="E201" s="442"/>
      <c r="F201" s="441"/>
      <c r="G201" s="458"/>
      <c r="H201" s="458"/>
    </row>
    <row r="202" spans="1:241" ht="126">
      <c r="A202" s="438">
        <v>6</v>
      </c>
      <c r="B202" s="440" t="s">
        <v>574</v>
      </c>
      <c r="C202" s="444"/>
      <c r="D202" s="443"/>
      <c r="E202" s="442"/>
      <c r="F202" s="441"/>
      <c r="G202" s="458"/>
      <c r="H202" s="458"/>
    </row>
    <row r="203" spans="1:241">
      <c r="A203" s="438" t="s">
        <v>561</v>
      </c>
      <c r="B203" s="418" t="s">
        <v>572</v>
      </c>
      <c r="C203" s="444" t="s">
        <v>45</v>
      </c>
      <c r="D203" s="443" t="s">
        <v>40</v>
      </c>
      <c r="E203" s="442"/>
      <c r="F203" s="441"/>
      <c r="G203" s="458"/>
      <c r="H203" s="458"/>
    </row>
    <row r="204" spans="1:241">
      <c r="A204" s="438" t="s">
        <v>563</v>
      </c>
      <c r="B204" s="418" t="s">
        <v>573</v>
      </c>
      <c r="C204" s="444" t="s">
        <v>45</v>
      </c>
      <c r="D204" s="443" t="s">
        <v>40</v>
      </c>
      <c r="E204" s="442"/>
      <c r="F204" s="441"/>
      <c r="G204" s="458"/>
      <c r="H204" s="458"/>
    </row>
    <row r="205" spans="1:241">
      <c r="A205" s="438"/>
      <c r="B205" s="440"/>
      <c r="C205" s="444"/>
      <c r="D205" s="443"/>
      <c r="E205" s="442"/>
      <c r="F205" s="441"/>
      <c r="G205" s="458"/>
      <c r="H205" s="458"/>
    </row>
    <row r="206" spans="1:241">
      <c r="A206" s="438"/>
      <c r="B206" s="440"/>
      <c r="C206" s="444"/>
      <c r="D206" s="443"/>
      <c r="E206" s="442"/>
      <c r="F206" s="441"/>
      <c r="G206" s="458"/>
      <c r="H206" s="458"/>
    </row>
    <row r="207" spans="1:241" s="414" customFormat="1" ht="70">
      <c r="A207" s="438">
        <v>8</v>
      </c>
      <c r="B207" s="463" t="s">
        <v>575</v>
      </c>
      <c r="C207" s="438"/>
      <c r="D207" s="417"/>
      <c r="E207" s="438"/>
      <c r="F207" s="416"/>
      <c r="G207" s="415"/>
      <c r="H207" s="415"/>
      <c r="HL207" s="460"/>
      <c r="HM207" s="460"/>
      <c r="HN207" s="460"/>
      <c r="HO207" s="460"/>
      <c r="HP207" s="460"/>
      <c r="HQ207" s="460"/>
      <c r="HR207" s="460"/>
      <c r="HS207" s="460"/>
      <c r="HT207" s="460"/>
      <c r="HU207" s="460"/>
      <c r="HV207" s="460"/>
      <c r="HW207" s="460"/>
      <c r="HX207" s="460"/>
      <c r="HY207" s="460"/>
      <c r="HZ207" s="460"/>
      <c r="IA207" s="460"/>
      <c r="IB207" s="460"/>
      <c r="IC207" s="460"/>
      <c r="ID207" s="460"/>
      <c r="IE207" s="460"/>
      <c r="IF207" s="460"/>
      <c r="IG207" s="460"/>
    </row>
    <row r="208" spans="1:241" s="414" customFormat="1">
      <c r="A208" s="438" t="s">
        <v>561</v>
      </c>
      <c r="B208" s="440" t="s">
        <v>576</v>
      </c>
      <c r="C208" s="438">
        <v>120</v>
      </c>
      <c r="D208" s="443" t="s">
        <v>386</v>
      </c>
      <c r="E208" s="438">
        <v>215</v>
      </c>
      <c r="F208" s="441">
        <f>+C208*E208</f>
        <v>25800</v>
      </c>
      <c r="G208" s="415">
        <v>115</v>
      </c>
      <c r="H208" s="439">
        <f>E208*G208</f>
        <v>24725</v>
      </c>
      <c r="HL208" s="460"/>
      <c r="HM208" s="460"/>
      <c r="HN208" s="460"/>
      <c r="HO208" s="460"/>
      <c r="HP208" s="460"/>
      <c r="HQ208" s="460"/>
      <c r="HR208" s="460"/>
      <c r="HS208" s="460"/>
      <c r="HT208" s="460"/>
      <c r="HU208" s="460"/>
      <c r="HV208" s="460"/>
      <c r="HW208" s="460"/>
      <c r="HX208" s="460"/>
      <c r="HY208" s="460"/>
      <c r="HZ208" s="460"/>
      <c r="IA208" s="460"/>
      <c r="IB208" s="460"/>
      <c r="IC208" s="460"/>
      <c r="ID208" s="460"/>
      <c r="IE208" s="460"/>
      <c r="IF208" s="460"/>
      <c r="IG208" s="460"/>
    </row>
    <row r="209" spans="1:8">
      <c r="A209" s="438" t="s">
        <v>563</v>
      </c>
      <c r="B209" s="440" t="s">
        <v>577</v>
      </c>
      <c r="C209" s="444">
        <f>18*10</f>
        <v>180</v>
      </c>
      <c r="D209" s="443" t="s">
        <v>386</v>
      </c>
      <c r="E209" s="442">
        <v>290</v>
      </c>
      <c r="F209" s="441">
        <f>+C209*E209</f>
        <v>52200</v>
      </c>
      <c r="G209" s="458">
        <v>180</v>
      </c>
      <c r="H209" s="439">
        <f>E209*G209</f>
        <v>52200</v>
      </c>
    </row>
    <row r="210" spans="1:8">
      <c r="A210" s="438" t="s">
        <v>567</v>
      </c>
      <c r="B210" s="440" t="s">
        <v>578</v>
      </c>
      <c r="C210" s="444"/>
      <c r="D210" s="443" t="s">
        <v>386</v>
      </c>
      <c r="E210" s="442"/>
      <c r="F210" s="441">
        <f>+C210*E210</f>
        <v>0</v>
      </c>
      <c r="G210" s="458"/>
      <c r="H210" s="458"/>
    </row>
    <row r="211" spans="1:8">
      <c r="A211" s="438" t="s">
        <v>579</v>
      </c>
      <c r="B211" s="440" t="s">
        <v>580</v>
      </c>
      <c r="C211" s="444"/>
      <c r="D211" s="443" t="s">
        <v>386</v>
      </c>
      <c r="E211" s="442"/>
      <c r="F211" s="441">
        <f>+C211*E211</f>
        <v>0</v>
      </c>
      <c r="G211" s="458"/>
      <c r="H211" s="458"/>
    </row>
    <row r="212" spans="1:8">
      <c r="A212" s="438"/>
      <c r="B212" s="440"/>
      <c r="C212" s="444"/>
      <c r="D212" s="443"/>
      <c r="E212" s="442"/>
      <c r="F212" s="441"/>
      <c r="G212" s="458"/>
      <c r="H212" s="458"/>
    </row>
    <row r="213" spans="1:8" ht="28">
      <c r="A213" s="438">
        <v>9</v>
      </c>
      <c r="B213" s="440" t="s">
        <v>581</v>
      </c>
      <c r="C213" s="444"/>
      <c r="D213" s="443"/>
      <c r="E213" s="442"/>
      <c r="F213" s="441"/>
      <c r="G213" s="458"/>
      <c r="H213" s="458"/>
    </row>
    <row r="214" spans="1:8">
      <c r="A214" s="438" t="s">
        <v>582</v>
      </c>
      <c r="B214" s="440" t="s">
        <v>583</v>
      </c>
      <c r="C214" s="444">
        <v>250</v>
      </c>
      <c r="D214" s="443" t="s">
        <v>386</v>
      </c>
      <c r="E214" s="442">
        <v>150</v>
      </c>
      <c r="F214" s="441">
        <f>+C214*E214</f>
        <v>37500</v>
      </c>
      <c r="G214" s="458">
        <v>259</v>
      </c>
      <c r="H214" s="439">
        <f>E214*G214</f>
        <v>38850</v>
      </c>
    </row>
    <row r="215" spans="1:8">
      <c r="A215" s="438" t="s">
        <v>584</v>
      </c>
      <c r="B215" s="440" t="s">
        <v>585</v>
      </c>
      <c r="C215" s="444">
        <v>25</v>
      </c>
      <c r="D215" s="443" t="s">
        <v>386</v>
      </c>
      <c r="E215" s="442">
        <v>85</v>
      </c>
      <c r="F215" s="441">
        <f>+C215*E215</f>
        <v>2125</v>
      </c>
      <c r="G215" s="458">
        <v>0</v>
      </c>
      <c r="H215" s="439">
        <f>E215*G215</f>
        <v>0</v>
      </c>
    </row>
    <row r="216" spans="1:8">
      <c r="A216" s="438"/>
      <c r="B216" s="440"/>
      <c r="C216" s="444"/>
      <c r="D216" s="443"/>
      <c r="E216" s="442"/>
      <c r="F216" s="441"/>
      <c r="G216" s="458"/>
      <c r="H216" s="458"/>
    </row>
    <row r="217" spans="1:8" ht="28">
      <c r="A217" s="438">
        <v>10</v>
      </c>
      <c r="B217" s="440" t="s">
        <v>586</v>
      </c>
      <c r="C217" s="444"/>
      <c r="D217" s="443"/>
      <c r="E217" s="442"/>
      <c r="F217" s="441"/>
      <c r="G217" s="458"/>
      <c r="H217" s="458"/>
    </row>
    <row r="218" spans="1:8">
      <c r="A218" s="438" t="s">
        <v>582</v>
      </c>
      <c r="B218" s="440" t="s">
        <v>583</v>
      </c>
      <c r="C218" s="444" t="s">
        <v>45</v>
      </c>
      <c r="D218" s="443" t="s">
        <v>386</v>
      </c>
      <c r="E218" s="442"/>
      <c r="F218" s="441"/>
      <c r="G218" s="458"/>
      <c r="H218" s="458"/>
    </row>
    <row r="219" spans="1:8">
      <c r="A219" s="438" t="s">
        <v>584</v>
      </c>
      <c r="B219" s="440" t="s">
        <v>585</v>
      </c>
      <c r="C219" s="444" t="s">
        <v>45</v>
      </c>
      <c r="D219" s="443" t="s">
        <v>386</v>
      </c>
      <c r="E219" s="442"/>
      <c r="F219" s="441"/>
      <c r="G219" s="458"/>
      <c r="H219" s="458"/>
    </row>
    <row r="220" spans="1:8">
      <c r="A220" s="438"/>
      <c r="B220" s="440"/>
      <c r="C220" s="444"/>
      <c r="D220" s="443"/>
      <c r="E220" s="442"/>
      <c r="F220" s="441"/>
      <c r="G220" s="458"/>
      <c r="H220" s="458"/>
    </row>
    <row r="221" spans="1:8" ht="42">
      <c r="A221" s="438">
        <v>11</v>
      </c>
      <c r="B221" s="440" t="s">
        <v>587</v>
      </c>
      <c r="C221" s="444"/>
      <c r="D221" s="443"/>
      <c r="E221" s="442"/>
      <c r="F221" s="441">
        <f>+C221*E221</f>
        <v>0</v>
      </c>
      <c r="G221" s="458">
        <v>0</v>
      </c>
      <c r="H221" s="439">
        <f>E221*G221</f>
        <v>0</v>
      </c>
    </row>
    <row r="222" spans="1:8">
      <c r="A222" s="438" t="s">
        <v>143</v>
      </c>
      <c r="B222" s="440" t="s">
        <v>588</v>
      </c>
      <c r="C222" s="444" t="s">
        <v>379</v>
      </c>
      <c r="D222" s="443" t="s">
        <v>386</v>
      </c>
      <c r="E222" s="442"/>
      <c r="F222" s="441"/>
      <c r="G222" s="458"/>
      <c r="H222" s="458"/>
    </row>
    <row r="223" spans="1:8">
      <c r="A223" s="438" t="s">
        <v>186</v>
      </c>
      <c r="B223" s="440" t="s">
        <v>589</v>
      </c>
      <c r="C223" s="444" t="s">
        <v>379</v>
      </c>
      <c r="D223" s="443" t="s">
        <v>386</v>
      </c>
      <c r="E223" s="442"/>
      <c r="F223" s="441"/>
      <c r="G223" s="458"/>
      <c r="H223" s="458"/>
    </row>
    <row r="224" spans="1:8">
      <c r="A224" s="438" t="s">
        <v>188</v>
      </c>
      <c r="B224" s="440" t="s">
        <v>590</v>
      </c>
      <c r="C224" s="444" t="s">
        <v>379</v>
      </c>
      <c r="D224" s="443" t="s">
        <v>386</v>
      </c>
      <c r="E224" s="442"/>
      <c r="F224" s="441"/>
      <c r="G224" s="458"/>
      <c r="H224" s="458"/>
    </row>
    <row r="225" spans="1:8">
      <c r="A225" s="438" t="s">
        <v>190</v>
      </c>
      <c r="B225" s="440" t="s">
        <v>591</v>
      </c>
      <c r="C225" s="444" t="s">
        <v>379</v>
      </c>
      <c r="D225" s="443" t="s">
        <v>386</v>
      </c>
      <c r="E225" s="442"/>
      <c r="F225" s="441"/>
      <c r="G225" s="458"/>
      <c r="H225" s="458"/>
    </row>
    <row r="226" spans="1:8">
      <c r="A226" s="438" t="s">
        <v>202</v>
      </c>
      <c r="B226" s="440" t="s">
        <v>592</v>
      </c>
      <c r="C226" s="444" t="s">
        <v>379</v>
      </c>
      <c r="D226" s="443" t="s">
        <v>386</v>
      </c>
      <c r="E226" s="442"/>
      <c r="F226" s="441"/>
      <c r="G226" s="458"/>
      <c r="H226" s="458"/>
    </row>
    <row r="227" spans="1:8">
      <c r="A227" s="438"/>
      <c r="B227" s="440"/>
      <c r="C227" s="444"/>
      <c r="D227" s="443"/>
      <c r="E227" s="442"/>
      <c r="F227" s="441"/>
      <c r="G227" s="458"/>
      <c r="H227" s="458"/>
    </row>
    <row r="228" spans="1:8" ht="56">
      <c r="A228" s="438">
        <v>12</v>
      </c>
      <c r="B228" s="418" t="s">
        <v>593</v>
      </c>
      <c r="C228" s="444"/>
      <c r="D228" s="443"/>
      <c r="E228" s="442"/>
      <c r="F228" s="441"/>
      <c r="G228" s="458"/>
      <c r="H228" s="458"/>
    </row>
    <row r="229" spans="1:8">
      <c r="A229" s="438" t="s">
        <v>143</v>
      </c>
      <c r="B229" s="440" t="s">
        <v>588</v>
      </c>
      <c r="C229" s="444" t="s">
        <v>379</v>
      </c>
      <c r="D229" s="443" t="s">
        <v>386</v>
      </c>
      <c r="E229" s="442"/>
      <c r="F229" s="441"/>
      <c r="G229" s="458"/>
      <c r="H229" s="458"/>
    </row>
    <row r="230" spans="1:8">
      <c r="A230" s="438" t="s">
        <v>186</v>
      </c>
      <c r="B230" s="440" t="s">
        <v>589</v>
      </c>
      <c r="C230" s="444" t="s">
        <v>379</v>
      </c>
      <c r="D230" s="443" t="s">
        <v>386</v>
      </c>
      <c r="E230" s="442"/>
      <c r="F230" s="441"/>
      <c r="G230" s="458"/>
      <c r="H230" s="458"/>
    </row>
    <row r="231" spans="1:8">
      <c r="A231" s="438" t="s">
        <v>188</v>
      </c>
      <c r="B231" s="440" t="s">
        <v>590</v>
      </c>
      <c r="C231" s="444" t="s">
        <v>379</v>
      </c>
      <c r="D231" s="443" t="s">
        <v>386</v>
      </c>
      <c r="E231" s="442"/>
      <c r="F231" s="441"/>
      <c r="G231" s="458"/>
      <c r="H231" s="458"/>
    </row>
    <row r="232" spans="1:8">
      <c r="A232" s="438" t="s">
        <v>190</v>
      </c>
      <c r="B232" s="440" t="s">
        <v>591</v>
      </c>
      <c r="C232" s="444" t="s">
        <v>379</v>
      </c>
      <c r="D232" s="443" t="s">
        <v>386</v>
      </c>
      <c r="E232" s="442"/>
      <c r="F232" s="441"/>
      <c r="G232" s="458"/>
      <c r="H232" s="458"/>
    </row>
    <row r="233" spans="1:8">
      <c r="A233" s="438" t="s">
        <v>202</v>
      </c>
      <c r="B233" s="440" t="s">
        <v>592</v>
      </c>
      <c r="C233" s="444" t="s">
        <v>379</v>
      </c>
      <c r="D233" s="443" t="s">
        <v>386</v>
      </c>
      <c r="E233" s="442"/>
      <c r="F233" s="441"/>
      <c r="G233" s="458"/>
      <c r="H233" s="458"/>
    </row>
    <row r="234" spans="1:8">
      <c r="A234" s="438"/>
      <c r="B234" s="440"/>
      <c r="C234" s="444"/>
      <c r="D234" s="443"/>
      <c r="E234" s="442"/>
      <c r="F234" s="441"/>
      <c r="G234" s="458"/>
      <c r="H234" s="458"/>
    </row>
    <row r="235" spans="1:8" ht="56">
      <c r="A235" s="438">
        <v>13</v>
      </c>
      <c r="B235" s="440" t="s">
        <v>594</v>
      </c>
      <c r="C235" s="444"/>
      <c r="D235" s="443"/>
      <c r="E235" s="442"/>
      <c r="F235" s="441"/>
      <c r="G235" s="458"/>
      <c r="H235" s="458"/>
    </row>
    <row r="236" spans="1:8">
      <c r="A236" s="438" t="s">
        <v>143</v>
      </c>
      <c r="B236" s="440" t="s">
        <v>595</v>
      </c>
      <c r="C236" s="444" t="s">
        <v>45</v>
      </c>
      <c r="D236" s="443" t="s">
        <v>386</v>
      </c>
      <c r="E236" s="442"/>
      <c r="F236" s="441"/>
      <c r="G236" s="458"/>
      <c r="H236" s="458"/>
    </row>
    <row r="237" spans="1:8">
      <c r="A237" s="438" t="s">
        <v>186</v>
      </c>
      <c r="B237" s="440" t="s">
        <v>596</v>
      </c>
      <c r="C237" s="444" t="s">
        <v>45</v>
      </c>
      <c r="D237" s="443" t="s">
        <v>386</v>
      </c>
      <c r="E237" s="442"/>
      <c r="F237" s="441"/>
      <c r="G237" s="458"/>
      <c r="H237" s="458"/>
    </row>
    <row r="238" spans="1:8">
      <c r="A238" s="438" t="s">
        <v>188</v>
      </c>
      <c r="B238" s="440" t="s">
        <v>597</v>
      </c>
      <c r="C238" s="444" t="s">
        <v>45</v>
      </c>
      <c r="D238" s="443" t="s">
        <v>386</v>
      </c>
      <c r="E238" s="442"/>
      <c r="F238" s="441"/>
      <c r="G238" s="458"/>
      <c r="H238" s="458"/>
    </row>
    <row r="239" spans="1:8">
      <c r="A239" s="438" t="s">
        <v>190</v>
      </c>
      <c r="B239" s="440" t="s">
        <v>598</v>
      </c>
      <c r="C239" s="444" t="s">
        <v>45</v>
      </c>
      <c r="D239" s="443" t="s">
        <v>386</v>
      </c>
      <c r="E239" s="442"/>
      <c r="F239" s="441"/>
      <c r="G239" s="458"/>
      <c r="H239" s="458"/>
    </row>
    <row r="240" spans="1:8">
      <c r="A240" s="438" t="s">
        <v>202</v>
      </c>
      <c r="B240" s="440" t="s">
        <v>599</v>
      </c>
      <c r="C240" s="444" t="s">
        <v>45</v>
      </c>
      <c r="D240" s="443" t="s">
        <v>386</v>
      </c>
      <c r="E240" s="442"/>
      <c r="F240" s="441"/>
      <c r="G240" s="458"/>
      <c r="H240" s="458"/>
    </row>
    <row r="241" spans="1:8">
      <c r="A241" s="438" t="s">
        <v>204</v>
      </c>
      <c r="B241" s="440" t="s">
        <v>600</v>
      </c>
      <c r="C241" s="444" t="s">
        <v>45</v>
      </c>
      <c r="D241" s="443" t="s">
        <v>386</v>
      </c>
      <c r="E241" s="442"/>
      <c r="F241" s="441"/>
      <c r="G241" s="458"/>
      <c r="H241" s="458"/>
    </row>
    <row r="242" spans="1:8">
      <c r="A242" s="438"/>
      <c r="B242" s="440"/>
      <c r="C242" s="444"/>
      <c r="D242" s="443"/>
      <c r="E242" s="442"/>
      <c r="F242" s="441"/>
      <c r="G242" s="458"/>
      <c r="H242" s="458"/>
    </row>
    <row r="243" spans="1:8" ht="126">
      <c r="A243" s="438">
        <v>14</v>
      </c>
      <c r="B243" s="440" t="s">
        <v>601</v>
      </c>
      <c r="C243" s="444"/>
      <c r="D243" s="443"/>
      <c r="E243" s="442"/>
      <c r="F243" s="441"/>
      <c r="G243" s="458"/>
      <c r="H243" s="458"/>
    </row>
    <row r="244" spans="1:8">
      <c r="A244" s="438" t="s">
        <v>143</v>
      </c>
      <c r="B244" s="440" t="s">
        <v>602</v>
      </c>
      <c r="C244" s="444" t="s">
        <v>45</v>
      </c>
      <c r="D244" s="443" t="s">
        <v>40</v>
      </c>
      <c r="E244" s="442"/>
      <c r="F244" s="441"/>
      <c r="G244" s="458"/>
      <c r="H244" s="458"/>
    </row>
    <row r="245" spans="1:8">
      <c r="A245" s="438" t="s">
        <v>186</v>
      </c>
      <c r="B245" s="440" t="s">
        <v>603</v>
      </c>
      <c r="C245" s="444" t="s">
        <v>45</v>
      </c>
      <c r="D245" s="443" t="s">
        <v>40</v>
      </c>
      <c r="E245" s="442"/>
      <c r="F245" s="441"/>
      <c r="G245" s="458"/>
      <c r="H245" s="458"/>
    </row>
    <row r="246" spans="1:8">
      <c r="A246" s="438" t="s">
        <v>188</v>
      </c>
      <c r="B246" s="440" t="s">
        <v>604</v>
      </c>
      <c r="C246" s="444" t="s">
        <v>45</v>
      </c>
      <c r="D246" s="443" t="s">
        <v>40</v>
      </c>
      <c r="E246" s="442"/>
      <c r="F246" s="441"/>
      <c r="G246" s="458"/>
      <c r="H246" s="458"/>
    </row>
    <row r="247" spans="1:8">
      <c r="A247" s="438" t="s">
        <v>190</v>
      </c>
      <c r="B247" s="440" t="s">
        <v>605</v>
      </c>
      <c r="C247" s="444" t="s">
        <v>45</v>
      </c>
      <c r="D247" s="443" t="s">
        <v>40</v>
      </c>
      <c r="E247" s="442"/>
      <c r="F247" s="441"/>
      <c r="G247" s="458"/>
      <c r="H247" s="458"/>
    </row>
    <row r="248" spans="1:8">
      <c r="A248" s="438"/>
      <c r="B248" s="440"/>
      <c r="C248" s="444"/>
      <c r="D248" s="443"/>
      <c r="E248" s="442"/>
      <c r="F248" s="441"/>
      <c r="G248" s="458"/>
      <c r="H248" s="458"/>
    </row>
    <row r="249" spans="1:8" ht="42">
      <c r="A249" s="438">
        <v>15</v>
      </c>
      <c r="B249" s="440" t="s">
        <v>606</v>
      </c>
      <c r="C249" s="444"/>
      <c r="D249" s="443"/>
      <c r="E249" s="442"/>
      <c r="F249" s="441"/>
      <c r="G249" s="458"/>
      <c r="H249" s="458"/>
    </row>
    <row r="250" spans="1:8">
      <c r="A250" s="438" t="s">
        <v>143</v>
      </c>
      <c r="B250" s="440" t="s">
        <v>607</v>
      </c>
      <c r="C250" s="444">
        <v>6</v>
      </c>
      <c r="D250" s="443" t="s">
        <v>40</v>
      </c>
      <c r="E250" s="442">
        <v>450</v>
      </c>
      <c r="F250" s="441">
        <f>+C250*E250</f>
        <v>2700</v>
      </c>
      <c r="G250" s="458">
        <v>3</v>
      </c>
      <c r="H250" s="439">
        <f t="shared" ref="H250:H257" si="0">E250*G250</f>
        <v>1350</v>
      </c>
    </row>
    <row r="251" spans="1:8">
      <c r="A251" s="438" t="s">
        <v>584</v>
      </c>
      <c r="B251" s="440" t="s">
        <v>608</v>
      </c>
      <c r="C251" s="444" t="s">
        <v>379</v>
      </c>
      <c r="D251" s="443" t="s">
        <v>40</v>
      </c>
      <c r="E251" s="442"/>
      <c r="F251" s="441"/>
      <c r="G251" s="458">
        <v>0</v>
      </c>
      <c r="H251" s="439">
        <f t="shared" si="0"/>
        <v>0</v>
      </c>
    </row>
    <row r="252" spans="1:8">
      <c r="A252" s="438" t="s">
        <v>609</v>
      </c>
      <c r="B252" s="440" t="s">
        <v>610</v>
      </c>
      <c r="C252" s="444">
        <v>15</v>
      </c>
      <c r="D252" s="443" t="s">
        <v>40</v>
      </c>
      <c r="E252" s="442">
        <v>700</v>
      </c>
      <c r="F252" s="441">
        <f>+C252*E252</f>
        <v>10500</v>
      </c>
      <c r="G252" s="458">
        <v>0</v>
      </c>
      <c r="H252" s="439">
        <f t="shared" si="0"/>
        <v>0</v>
      </c>
    </row>
    <row r="253" spans="1:8">
      <c r="A253" s="438" t="s">
        <v>204</v>
      </c>
      <c r="B253" s="440" t="s">
        <v>611</v>
      </c>
      <c r="C253" s="444" t="s">
        <v>379</v>
      </c>
      <c r="D253" s="443" t="s">
        <v>40</v>
      </c>
      <c r="E253" s="442"/>
      <c r="F253" s="441"/>
      <c r="G253" s="458">
        <v>0</v>
      </c>
      <c r="H253" s="439">
        <f t="shared" si="0"/>
        <v>0</v>
      </c>
    </row>
    <row r="254" spans="1:8">
      <c r="A254" s="438" t="s">
        <v>446</v>
      </c>
      <c r="B254" s="440" t="s">
        <v>612</v>
      </c>
      <c r="C254" s="444"/>
      <c r="D254" s="443" t="s">
        <v>40</v>
      </c>
      <c r="E254" s="442"/>
      <c r="F254" s="441"/>
      <c r="G254" s="458">
        <v>0</v>
      </c>
      <c r="H254" s="439">
        <f t="shared" si="0"/>
        <v>0</v>
      </c>
    </row>
    <row r="255" spans="1:8">
      <c r="A255" s="438" t="s">
        <v>448</v>
      </c>
      <c r="B255" s="440" t="s">
        <v>613</v>
      </c>
      <c r="C255" s="444">
        <v>30</v>
      </c>
      <c r="D255" s="443" t="s">
        <v>40</v>
      </c>
      <c r="E255" s="442">
        <v>900</v>
      </c>
      <c r="F255" s="441">
        <f>+C255*E255</f>
        <v>27000</v>
      </c>
      <c r="G255" s="458">
        <v>30</v>
      </c>
      <c r="H255" s="439">
        <f t="shared" si="0"/>
        <v>27000</v>
      </c>
    </row>
    <row r="256" spans="1:8">
      <c r="A256" s="438"/>
      <c r="B256" s="440"/>
      <c r="C256" s="444"/>
      <c r="D256" s="443"/>
      <c r="E256" s="442"/>
      <c r="F256" s="441"/>
      <c r="G256" s="458">
        <v>0</v>
      </c>
      <c r="H256" s="439">
        <f t="shared" si="0"/>
        <v>0</v>
      </c>
    </row>
    <row r="257" spans="1:8" ht="42">
      <c r="A257" s="438" t="s">
        <v>456</v>
      </c>
      <c r="B257" s="436" t="s">
        <v>614</v>
      </c>
      <c r="C257" s="444">
        <v>1</v>
      </c>
      <c r="D257" s="443" t="s">
        <v>40</v>
      </c>
      <c r="E257" s="442">
        <v>1400</v>
      </c>
      <c r="F257" s="441">
        <f>+C257*E257</f>
        <v>1400</v>
      </c>
      <c r="G257" s="458">
        <v>1</v>
      </c>
      <c r="H257" s="439">
        <f t="shared" si="0"/>
        <v>1400</v>
      </c>
    </row>
    <row r="258" spans="1:8">
      <c r="A258" s="438"/>
      <c r="B258" s="440"/>
      <c r="C258" s="444"/>
      <c r="D258" s="443"/>
      <c r="E258" s="442"/>
      <c r="F258" s="441"/>
      <c r="G258" s="458"/>
      <c r="H258" s="458"/>
    </row>
    <row r="259" spans="1:8" ht="98">
      <c r="A259" s="438">
        <v>16</v>
      </c>
      <c r="B259" s="440" t="s">
        <v>615</v>
      </c>
      <c r="C259" s="444"/>
      <c r="D259" s="443"/>
      <c r="E259" s="442"/>
      <c r="F259" s="441"/>
      <c r="G259" s="458"/>
      <c r="H259" s="458"/>
    </row>
    <row r="260" spans="1:8">
      <c r="A260" s="438">
        <v>16.100000000000001</v>
      </c>
      <c r="B260" s="440" t="s">
        <v>616</v>
      </c>
      <c r="C260" s="444" t="s">
        <v>379</v>
      </c>
      <c r="D260" s="443" t="s">
        <v>40</v>
      </c>
      <c r="E260" s="442"/>
      <c r="F260" s="441"/>
      <c r="G260" s="458"/>
      <c r="H260" s="458"/>
    </row>
    <row r="261" spans="1:8">
      <c r="A261" s="438"/>
      <c r="B261" s="440"/>
      <c r="C261" s="444"/>
      <c r="D261" s="443"/>
      <c r="E261" s="442"/>
      <c r="F261" s="441"/>
      <c r="G261" s="458"/>
      <c r="H261" s="458"/>
    </row>
    <row r="262" spans="1:8" ht="84">
      <c r="A262" s="438">
        <v>17</v>
      </c>
      <c r="B262" s="440" t="s">
        <v>617</v>
      </c>
      <c r="C262" s="444">
        <v>1</v>
      </c>
      <c r="D262" s="443" t="s">
        <v>618</v>
      </c>
      <c r="E262" s="442">
        <v>15000</v>
      </c>
      <c r="F262" s="441">
        <f>+C262*E262</f>
        <v>15000</v>
      </c>
      <c r="G262" s="458">
        <v>1</v>
      </c>
      <c r="H262" s="439">
        <f>E262*G262</f>
        <v>15000</v>
      </c>
    </row>
    <row r="263" spans="1:8">
      <c r="A263" s="438"/>
      <c r="B263" s="440"/>
      <c r="C263" s="444"/>
      <c r="D263" s="443"/>
      <c r="E263" s="442"/>
      <c r="F263" s="441"/>
      <c r="G263" s="458"/>
      <c r="H263" s="458"/>
    </row>
    <row r="264" spans="1:8">
      <c r="A264" s="430"/>
      <c r="B264" s="450" t="s">
        <v>619</v>
      </c>
      <c r="C264" s="449"/>
      <c r="D264" s="429"/>
      <c r="E264" s="447"/>
      <c r="F264" s="428">
        <f>SUM(F185:F262)</f>
        <v>273125</v>
      </c>
      <c r="G264" s="457"/>
      <c r="H264" s="428">
        <f>SUM(H143:H263)</f>
        <v>259080</v>
      </c>
    </row>
    <row r="265" spans="1:8">
      <c r="A265" s="438"/>
      <c r="B265" s="440"/>
      <c r="C265" s="444"/>
      <c r="D265" s="443"/>
      <c r="E265" s="442"/>
      <c r="F265" s="441"/>
      <c r="G265" s="458"/>
      <c r="H265" s="458"/>
    </row>
    <row r="266" spans="1:8">
      <c r="A266" s="424" t="s">
        <v>620</v>
      </c>
      <c r="B266" s="450" t="s">
        <v>621</v>
      </c>
      <c r="C266" s="449"/>
      <c r="D266" s="427"/>
      <c r="E266" s="447"/>
      <c r="F266" s="457"/>
      <c r="G266" s="457"/>
      <c r="H266" s="457"/>
    </row>
    <row r="267" spans="1:8" ht="70">
      <c r="A267" s="438"/>
      <c r="B267" s="440" t="s">
        <v>622</v>
      </c>
      <c r="C267" s="444"/>
      <c r="D267" s="443"/>
      <c r="E267" s="442"/>
      <c r="F267" s="441"/>
      <c r="G267" s="458"/>
      <c r="H267" s="458"/>
    </row>
    <row r="268" spans="1:8">
      <c r="A268" s="438"/>
      <c r="B268" s="440"/>
      <c r="C268" s="444"/>
      <c r="D268" s="443"/>
      <c r="E268" s="442"/>
      <c r="F268" s="441">
        <f t="shared" ref="F268:F277" si="1">+C268*E268</f>
        <v>0</v>
      </c>
      <c r="G268" s="458"/>
      <c r="H268" s="458"/>
    </row>
    <row r="269" spans="1:8">
      <c r="A269" s="438">
        <v>1</v>
      </c>
      <c r="B269" s="413" t="s">
        <v>623</v>
      </c>
      <c r="C269" s="444">
        <v>1</v>
      </c>
      <c r="D269" s="443" t="s">
        <v>40</v>
      </c>
      <c r="E269" s="442">
        <v>450</v>
      </c>
      <c r="F269" s="441">
        <f t="shared" si="1"/>
        <v>450</v>
      </c>
      <c r="G269" s="458">
        <v>0</v>
      </c>
      <c r="H269" s="439">
        <f t="shared" ref="H269:H277" si="2">E269*G269</f>
        <v>0</v>
      </c>
    </row>
    <row r="270" spans="1:8">
      <c r="A270" s="438">
        <v>2</v>
      </c>
      <c r="B270" s="413" t="s">
        <v>624</v>
      </c>
      <c r="C270" s="444">
        <v>2</v>
      </c>
      <c r="D270" s="443" t="s">
        <v>40</v>
      </c>
      <c r="E270" s="442">
        <v>250</v>
      </c>
      <c r="F270" s="441">
        <f t="shared" si="1"/>
        <v>500</v>
      </c>
      <c r="G270" s="458">
        <v>0</v>
      </c>
      <c r="H270" s="439">
        <f t="shared" si="2"/>
        <v>0</v>
      </c>
    </row>
    <row r="271" spans="1:8">
      <c r="A271" s="438">
        <v>3</v>
      </c>
      <c r="B271" s="413" t="s">
        <v>625</v>
      </c>
      <c r="C271" s="444">
        <v>7</v>
      </c>
      <c r="D271" s="443" t="s">
        <v>40</v>
      </c>
      <c r="E271" s="442">
        <v>450</v>
      </c>
      <c r="F271" s="441">
        <f t="shared" si="1"/>
        <v>3150</v>
      </c>
      <c r="G271" s="458">
        <v>0</v>
      </c>
      <c r="H271" s="439">
        <f t="shared" si="2"/>
        <v>0</v>
      </c>
    </row>
    <row r="272" spans="1:8">
      <c r="A272" s="438">
        <v>4</v>
      </c>
      <c r="B272" s="413" t="s">
        <v>626</v>
      </c>
      <c r="C272" s="444">
        <v>10</v>
      </c>
      <c r="D272" s="443" t="s">
        <v>40</v>
      </c>
      <c r="E272" s="442">
        <v>450</v>
      </c>
      <c r="F272" s="441">
        <f t="shared" si="1"/>
        <v>4500</v>
      </c>
      <c r="G272" s="458">
        <v>0</v>
      </c>
      <c r="H272" s="439">
        <f t="shared" si="2"/>
        <v>0</v>
      </c>
    </row>
    <row r="273" spans="1:8">
      <c r="A273" s="438">
        <v>5</v>
      </c>
      <c r="B273" s="413" t="s">
        <v>627</v>
      </c>
      <c r="C273" s="444">
        <v>7</v>
      </c>
      <c r="D273" s="443" t="s">
        <v>40</v>
      </c>
      <c r="E273" s="442">
        <v>250</v>
      </c>
      <c r="F273" s="441">
        <f t="shared" si="1"/>
        <v>1750</v>
      </c>
      <c r="G273" s="458">
        <v>0</v>
      </c>
      <c r="H273" s="439">
        <f t="shared" si="2"/>
        <v>0</v>
      </c>
    </row>
    <row r="274" spans="1:8">
      <c r="A274" s="438">
        <v>6</v>
      </c>
      <c r="B274" s="413" t="s">
        <v>628</v>
      </c>
      <c r="C274" s="444">
        <v>5</v>
      </c>
      <c r="D274" s="443" t="s">
        <v>40</v>
      </c>
      <c r="E274" s="442">
        <v>450</v>
      </c>
      <c r="F274" s="441">
        <f t="shared" si="1"/>
        <v>2250</v>
      </c>
      <c r="G274" s="458">
        <v>0</v>
      </c>
      <c r="H274" s="439">
        <f t="shared" si="2"/>
        <v>0</v>
      </c>
    </row>
    <row r="275" spans="1:8">
      <c r="A275" s="438">
        <v>7</v>
      </c>
      <c r="B275" s="413" t="s">
        <v>629</v>
      </c>
      <c r="C275" s="444">
        <v>35</v>
      </c>
      <c r="D275" s="443" t="s">
        <v>386</v>
      </c>
      <c r="E275" s="442">
        <v>100</v>
      </c>
      <c r="F275" s="441">
        <f t="shared" si="1"/>
        <v>3500</v>
      </c>
      <c r="G275" s="458">
        <v>0</v>
      </c>
      <c r="H275" s="439">
        <f t="shared" si="2"/>
        <v>0</v>
      </c>
    </row>
    <row r="276" spans="1:8">
      <c r="A276" s="438">
        <v>8</v>
      </c>
      <c r="B276" s="413" t="s">
        <v>630</v>
      </c>
      <c r="C276" s="444">
        <v>1</v>
      </c>
      <c r="D276" s="443" t="s">
        <v>40</v>
      </c>
      <c r="E276" s="442">
        <v>450</v>
      </c>
      <c r="F276" s="441">
        <f t="shared" si="1"/>
        <v>450</v>
      </c>
      <c r="G276" s="458">
        <v>0</v>
      </c>
      <c r="H276" s="439">
        <f t="shared" si="2"/>
        <v>0</v>
      </c>
    </row>
    <row r="277" spans="1:8">
      <c r="A277" s="438">
        <v>9</v>
      </c>
      <c r="B277" s="413" t="s">
        <v>631</v>
      </c>
      <c r="C277" s="444">
        <v>5</v>
      </c>
      <c r="D277" s="443" t="s">
        <v>40</v>
      </c>
      <c r="E277" s="442">
        <v>450</v>
      </c>
      <c r="F277" s="441">
        <f t="shared" si="1"/>
        <v>2250</v>
      </c>
      <c r="G277" s="458">
        <v>0</v>
      </c>
      <c r="H277" s="439">
        <f t="shared" si="2"/>
        <v>0</v>
      </c>
    </row>
    <row r="278" spans="1:8">
      <c r="A278" s="438"/>
      <c r="B278" s="440"/>
      <c r="C278" s="444"/>
      <c r="D278" s="443"/>
      <c r="E278" s="442"/>
      <c r="F278" s="441"/>
      <c r="G278" s="458"/>
      <c r="H278" s="458"/>
    </row>
    <row r="279" spans="1:8">
      <c r="A279" s="430"/>
      <c r="B279" s="450" t="s">
        <v>632</v>
      </c>
      <c r="C279" s="449"/>
      <c r="D279" s="429"/>
      <c r="E279" s="447"/>
      <c r="F279" s="428">
        <f>SUM(F268:F278)</f>
        <v>18800</v>
      </c>
      <c r="G279" s="457"/>
      <c r="H279" s="428">
        <f>SUM(H268:H278)</f>
        <v>0</v>
      </c>
    </row>
    <row r="280" spans="1:8">
      <c r="A280" s="438"/>
      <c r="B280" s="440"/>
      <c r="C280" s="444"/>
      <c r="D280" s="443"/>
      <c r="E280" s="442"/>
      <c r="F280" s="441"/>
      <c r="G280" s="458"/>
      <c r="H280" s="458"/>
    </row>
    <row r="281" spans="1:8">
      <c r="A281" s="424" t="s">
        <v>633</v>
      </c>
      <c r="B281" s="450" t="s">
        <v>634</v>
      </c>
      <c r="C281" s="449"/>
      <c r="D281" s="427"/>
      <c r="E281" s="447"/>
      <c r="F281" s="457"/>
      <c r="G281" s="457"/>
      <c r="H281" s="457"/>
    </row>
    <row r="282" spans="1:8" ht="126">
      <c r="A282" s="412">
        <v>1</v>
      </c>
      <c r="B282" s="411" t="s">
        <v>635</v>
      </c>
      <c r="C282" s="410" t="s">
        <v>45</v>
      </c>
      <c r="D282" s="443" t="s">
        <v>40</v>
      </c>
      <c r="E282" s="409"/>
      <c r="F282" s="441"/>
      <c r="G282" s="458"/>
      <c r="H282" s="458"/>
    </row>
    <row r="283" spans="1:8" ht="42">
      <c r="A283" s="438">
        <v>2</v>
      </c>
      <c r="B283" s="440" t="s">
        <v>636</v>
      </c>
      <c r="C283" s="444" t="s">
        <v>45</v>
      </c>
      <c r="D283" s="443" t="s">
        <v>386</v>
      </c>
      <c r="E283" s="442"/>
      <c r="F283" s="441"/>
      <c r="G283" s="458"/>
      <c r="H283" s="458"/>
    </row>
    <row r="284" spans="1:8" ht="42">
      <c r="A284" s="438">
        <v>3</v>
      </c>
      <c r="B284" s="440" t="s">
        <v>637</v>
      </c>
      <c r="C284" s="444">
        <v>60</v>
      </c>
      <c r="D284" s="443" t="s">
        <v>386</v>
      </c>
      <c r="E284" s="442">
        <v>290</v>
      </c>
      <c r="F284" s="441">
        <f t="shared" ref="F284:F289" si="3">+C284*E284</f>
        <v>17400</v>
      </c>
      <c r="G284" s="458">
        <v>0</v>
      </c>
      <c r="H284" s="439">
        <f t="shared" ref="H284:H289" si="4">E284*G284</f>
        <v>0</v>
      </c>
    </row>
    <row r="285" spans="1:8" ht="28">
      <c r="A285" s="438">
        <v>4</v>
      </c>
      <c r="B285" s="440" t="s">
        <v>638</v>
      </c>
      <c r="C285" s="444">
        <v>20</v>
      </c>
      <c r="D285" s="443" t="s">
        <v>386</v>
      </c>
      <c r="E285" s="442">
        <v>130</v>
      </c>
      <c r="F285" s="441">
        <f t="shared" si="3"/>
        <v>2600</v>
      </c>
      <c r="G285" s="458">
        <v>0</v>
      </c>
      <c r="H285" s="439">
        <f t="shared" si="4"/>
        <v>0</v>
      </c>
    </row>
    <row r="286" spans="1:8">
      <c r="A286" s="438">
        <v>5</v>
      </c>
      <c r="B286" s="440" t="s">
        <v>639</v>
      </c>
      <c r="C286" s="444">
        <v>80</v>
      </c>
      <c r="D286" s="443" t="s">
        <v>386</v>
      </c>
      <c r="E286" s="442">
        <v>110</v>
      </c>
      <c r="F286" s="441">
        <f t="shared" si="3"/>
        <v>8800</v>
      </c>
      <c r="G286" s="458">
        <v>0</v>
      </c>
      <c r="H286" s="439">
        <f t="shared" si="4"/>
        <v>0</v>
      </c>
    </row>
    <row r="287" spans="1:8">
      <c r="A287" s="438">
        <v>7</v>
      </c>
      <c r="B287" s="440" t="s">
        <v>640</v>
      </c>
      <c r="C287" s="444"/>
      <c r="D287" s="443" t="s">
        <v>386</v>
      </c>
      <c r="E287" s="442"/>
      <c r="F287" s="441">
        <f t="shared" si="3"/>
        <v>0</v>
      </c>
      <c r="G287" s="458">
        <v>0</v>
      </c>
      <c r="H287" s="439">
        <f t="shared" si="4"/>
        <v>0</v>
      </c>
    </row>
    <row r="288" spans="1:8">
      <c r="A288" s="438">
        <v>8</v>
      </c>
      <c r="B288" s="440" t="s">
        <v>641</v>
      </c>
      <c r="C288" s="444"/>
      <c r="D288" s="443" t="s">
        <v>386</v>
      </c>
      <c r="E288" s="442"/>
      <c r="F288" s="441"/>
      <c r="G288" s="458">
        <v>0</v>
      </c>
      <c r="H288" s="439">
        <f t="shared" si="4"/>
        <v>0</v>
      </c>
    </row>
    <row r="289" spans="1:8">
      <c r="A289" s="438">
        <v>9</v>
      </c>
      <c r="B289" s="440" t="s">
        <v>642</v>
      </c>
      <c r="C289" s="444"/>
      <c r="D289" s="443" t="s">
        <v>40</v>
      </c>
      <c r="E289" s="442"/>
      <c r="F289" s="441">
        <f t="shared" si="3"/>
        <v>0</v>
      </c>
      <c r="G289" s="458">
        <v>0</v>
      </c>
      <c r="H289" s="439">
        <f t="shared" si="4"/>
        <v>0</v>
      </c>
    </row>
    <row r="290" spans="1:8">
      <c r="A290" s="438"/>
      <c r="B290" s="440"/>
      <c r="C290" s="444"/>
      <c r="D290" s="443"/>
      <c r="E290" s="442"/>
      <c r="F290" s="441"/>
      <c r="G290" s="458"/>
      <c r="H290" s="458"/>
    </row>
    <row r="291" spans="1:8">
      <c r="A291" s="430"/>
      <c r="B291" s="450" t="s">
        <v>643</v>
      </c>
      <c r="C291" s="449"/>
      <c r="D291" s="429"/>
      <c r="E291" s="447"/>
      <c r="F291" s="428">
        <f>SUM(F282:F290)</f>
        <v>28800</v>
      </c>
      <c r="G291" s="457"/>
      <c r="H291" s="428">
        <f>SUM(H282:H290)</f>
        <v>0</v>
      </c>
    </row>
    <row r="292" spans="1:8">
      <c r="A292" s="438"/>
      <c r="B292" s="445"/>
      <c r="C292" s="444"/>
      <c r="D292" s="408"/>
      <c r="E292" s="442"/>
      <c r="F292" s="441"/>
      <c r="G292" s="458"/>
      <c r="H292" s="458"/>
    </row>
    <row r="293" spans="1:8">
      <c r="A293" s="424" t="s">
        <v>644</v>
      </c>
      <c r="B293" s="450" t="s">
        <v>645</v>
      </c>
      <c r="C293" s="449"/>
      <c r="D293" s="429"/>
      <c r="E293" s="447"/>
      <c r="F293" s="457"/>
      <c r="G293" s="457"/>
      <c r="H293" s="457"/>
    </row>
    <row r="294" spans="1:8">
      <c r="A294" s="438">
        <v>1</v>
      </c>
      <c r="B294" s="440" t="s">
        <v>646</v>
      </c>
      <c r="C294" s="444" t="s">
        <v>379</v>
      </c>
      <c r="D294" s="443" t="s">
        <v>40</v>
      </c>
      <c r="E294" s="442"/>
      <c r="F294" s="441"/>
      <c r="G294" s="458"/>
      <c r="H294" s="458"/>
    </row>
    <row r="295" spans="1:8">
      <c r="A295" s="438"/>
      <c r="B295" s="440"/>
      <c r="C295" s="444"/>
      <c r="D295" s="443"/>
      <c r="E295" s="442"/>
      <c r="F295" s="441"/>
      <c r="G295" s="458"/>
      <c r="H295" s="458"/>
    </row>
    <row r="296" spans="1:8">
      <c r="A296" s="438">
        <v>2</v>
      </c>
      <c r="B296" s="440" t="s">
        <v>647</v>
      </c>
      <c r="C296" s="444" t="s">
        <v>379</v>
      </c>
      <c r="D296" s="443" t="s">
        <v>40</v>
      </c>
      <c r="E296" s="442"/>
      <c r="F296" s="441"/>
      <c r="G296" s="458"/>
      <c r="H296" s="458"/>
    </row>
    <row r="297" spans="1:8">
      <c r="A297" s="438"/>
      <c r="B297" s="440"/>
      <c r="C297" s="444"/>
      <c r="D297" s="443"/>
      <c r="E297" s="442"/>
      <c r="F297" s="441"/>
      <c r="G297" s="458"/>
      <c r="H297" s="458"/>
    </row>
    <row r="298" spans="1:8" ht="28">
      <c r="A298" s="438">
        <v>3</v>
      </c>
      <c r="B298" s="440" t="s">
        <v>648</v>
      </c>
      <c r="C298" s="444" t="s">
        <v>379</v>
      </c>
      <c r="D298" s="443" t="s">
        <v>386</v>
      </c>
      <c r="E298" s="442"/>
      <c r="F298" s="441"/>
      <c r="G298" s="458"/>
      <c r="H298" s="458"/>
    </row>
    <row r="299" spans="1:8">
      <c r="A299" s="438"/>
      <c r="B299" s="440"/>
      <c r="C299" s="444"/>
      <c r="D299" s="443"/>
      <c r="E299" s="442"/>
      <c r="F299" s="441"/>
      <c r="G299" s="458"/>
      <c r="H299" s="458"/>
    </row>
    <row r="300" spans="1:8" ht="28">
      <c r="A300" s="438">
        <v>4</v>
      </c>
      <c r="B300" s="440" t="s">
        <v>649</v>
      </c>
      <c r="C300" s="444"/>
      <c r="D300" s="443"/>
      <c r="E300" s="442"/>
      <c r="F300" s="441"/>
      <c r="G300" s="458"/>
      <c r="H300" s="458"/>
    </row>
    <row r="301" spans="1:8">
      <c r="A301" s="438"/>
      <c r="B301" s="440" t="s">
        <v>650</v>
      </c>
      <c r="C301" s="444">
        <v>1</v>
      </c>
      <c r="D301" s="443" t="s">
        <v>356</v>
      </c>
      <c r="E301" s="442">
        <v>3000</v>
      </c>
      <c r="F301" s="441">
        <f t="shared" ref="F301:F307" si="5">+C301*E301</f>
        <v>3000</v>
      </c>
      <c r="G301" s="458">
        <v>0</v>
      </c>
      <c r="H301" s="439">
        <f t="shared" ref="H301:H307" si="6">E301*G301</f>
        <v>0</v>
      </c>
    </row>
    <row r="302" spans="1:8">
      <c r="A302" s="438"/>
      <c r="B302" s="440"/>
      <c r="C302" s="444"/>
      <c r="D302" s="443"/>
      <c r="E302" s="442"/>
      <c r="F302" s="441"/>
      <c r="G302" s="458"/>
      <c r="H302" s="439">
        <f t="shared" si="6"/>
        <v>0</v>
      </c>
    </row>
    <row r="303" spans="1:8" ht="28">
      <c r="A303" s="438">
        <v>5</v>
      </c>
      <c r="B303" s="440" t="s">
        <v>651</v>
      </c>
      <c r="C303" s="444">
        <v>1</v>
      </c>
      <c r="D303" s="443" t="s">
        <v>40</v>
      </c>
      <c r="E303" s="442">
        <v>1200</v>
      </c>
      <c r="F303" s="441">
        <f t="shared" si="5"/>
        <v>1200</v>
      </c>
      <c r="G303" s="458">
        <v>0</v>
      </c>
      <c r="H303" s="439">
        <f t="shared" si="6"/>
        <v>0</v>
      </c>
    </row>
    <row r="304" spans="1:8">
      <c r="A304" s="438"/>
      <c r="B304" s="440"/>
      <c r="C304" s="444"/>
      <c r="D304" s="443"/>
      <c r="E304" s="442"/>
      <c r="F304" s="441"/>
      <c r="G304" s="458"/>
      <c r="H304" s="439">
        <f t="shared" si="6"/>
        <v>0</v>
      </c>
    </row>
    <row r="305" spans="1:8" ht="28">
      <c r="A305" s="438">
        <v>6</v>
      </c>
      <c r="B305" s="440" t="s">
        <v>652</v>
      </c>
      <c r="C305" s="444" t="s">
        <v>379</v>
      </c>
      <c r="D305" s="443" t="s">
        <v>59</v>
      </c>
      <c r="E305" s="442"/>
      <c r="F305" s="441"/>
      <c r="G305" s="458"/>
      <c r="H305" s="439">
        <f t="shared" si="6"/>
        <v>0</v>
      </c>
    </row>
    <row r="306" spans="1:8">
      <c r="A306" s="438"/>
      <c r="B306" s="440"/>
      <c r="C306" s="444"/>
      <c r="D306" s="443"/>
      <c r="E306" s="442"/>
      <c r="F306" s="441"/>
      <c r="G306" s="458"/>
      <c r="H306" s="439">
        <f t="shared" si="6"/>
        <v>0</v>
      </c>
    </row>
    <row r="307" spans="1:8" ht="42">
      <c r="A307" s="438">
        <v>7</v>
      </c>
      <c r="B307" s="440" t="s">
        <v>653</v>
      </c>
      <c r="C307" s="444">
        <v>1</v>
      </c>
      <c r="D307" s="443" t="s">
        <v>40</v>
      </c>
      <c r="E307" s="442">
        <v>1100</v>
      </c>
      <c r="F307" s="441">
        <f t="shared" si="5"/>
        <v>1100</v>
      </c>
      <c r="G307" s="458">
        <v>0</v>
      </c>
      <c r="H307" s="439">
        <f t="shared" si="6"/>
        <v>0</v>
      </c>
    </row>
    <row r="308" spans="1:8">
      <c r="A308" s="438"/>
      <c r="B308" s="440"/>
      <c r="C308" s="444"/>
      <c r="D308" s="443"/>
      <c r="E308" s="442"/>
      <c r="F308" s="441"/>
      <c r="G308" s="458"/>
      <c r="H308" s="458"/>
    </row>
    <row r="309" spans="1:8">
      <c r="A309" s="438">
        <v>8</v>
      </c>
      <c r="B309" s="440" t="s">
        <v>654</v>
      </c>
      <c r="C309" s="444" t="s">
        <v>379</v>
      </c>
      <c r="D309" s="443" t="s">
        <v>356</v>
      </c>
      <c r="E309" s="442"/>
      <c r="F309" s="441"/>
      <c r="G309" s="458"/>
      <c r="H309" s="458"/>
    </row>
    <row r="310" spans="1:8">
      <c r="A310" s="438"/>
      <c r="B310" s="440"/>
      <c r="C310" s="444"/>
      <c r="D310" s="443"/>
      <c r="E310" s="442"/>
      <c r="F310" s="441"/>
      <c r="G310" s="458"/>
      <c r="H310" s="458"/>
    </row>
    <row r="311" spans="1:8" ht="28">
      <c r="A311" s="438">
        <v>9</v>
      </c>
      <c r="B311" s="440" t="s">
        <v>655</v>
      </c>
      <c r="C311" s="444" t="s">
        <v>379</v>
      </c>
      <c r="D311" s="443" t="s">
        <v>40</v>
      </c>
      <c r="E311" s="442"/>
      <c r="F311" s="441"/>
      <c r="G311" s="458"/>
      <c r="H311" s="458"/>
    </row>
    <row r="312" spans="1:8">
      <c r="A312" s="438"/>
      <c r="B312" s="436"/>
      <c r="C312" s="444"/>
      <c r="D312" s="443"/>
      <c r="E312" s="442"/>
      <c r="F312" s="441"/>
      <c r="G312" s="458"/>
      <c r="H312" s="458"/>
    </row>
    <row r="313" spans="1:8">
      <c r="A313" s="430"/>
      <c r="B313" s="450" t="s">
        <v>656</v>
      </c>
      <c r="C313" s="449"/>
      <c r="D313" s="429"/>
      <c r="E313" s="447"/>
      <c r="F313" s="428">
        <f>SUM(F294:F312)</f>
        <v>5300</v>
      </c>
      <c r="G313" s="457"/>
      <c r="H313" s="428">
        <f>SUM(H294:H312)</f>
        <v>0</v>
      </c>
    </row>
    <row r="314" spans="1:8">
      <c r="A314" s="438"/>
      <c r="B314" s="445"/>
      <c r="C314" s="444"/>
      <c r="D314" s="408"/>
      <c r="E314" s="442"/>
      <c r="F314" s="407"/>
      <c r="G314" s="458"/>
      <c r="H314" s="458"/>
    </row>
    <row r="315" spans="1:8">
      <c r="A315" s="424" t="s">
        <v>657</v>
      </c>
      <c r="B315" s="450" t="s">
        <v>658</v>
      </c>
      <c r="C315" s="449"/>
      <c r="D315" s="427"/>
      <c r="E315" s="447"/>
      <c r="F315" s="457"/>
      <c r="G315" s="457"/>
      <c r="H315" s="457"/>
    </row>
    <row r="316" spans="1:8">
      <c r="A316" s="438"/>
      <c r="B316" s="440"/>
      <c r="C316" s="444"/>
      <c r="D316" s="443"/>
      <c r="E316" s="442"/>
      <c r="F316" s="441"/>
      <c r="G316" s="458"/>
      <c r="H316" s="458"/>
    </row>
    <row r="317" spans="1:8">
      <c r="A317" s="406" t="s">
        <v>28</v>
      </c>
      <c r="B317" s="405" t="s">
        <v>659</v>
      </c>
      <c r="C317" s="404"/>
      <c r="D317" s="403"/>
      <c r="E317" s="402"/>
      <c r="F317" s="401"/>
      <c r="G317" s="457"/>
      <c r="H317" s="457"/>
    </row>
    <row r="318" spans="1:8">
      <c r="A318" s="438"/>
      <c r="B318" s="440"/>
      <c r="C318" s="444"/>
      <c r="D318" s="443"/>
      <c r="E318" s="442"/>
      <c r="F318" s="441"/>
      <c r="G318" s="458"/>
      <c r="H318" s="458"/>
    </row>
    <row r="319" spans="1:8" ht="28">
      <c r="A319" s="438">
        <v>1</v>
      </c>
      <c r="B319" s="440" t="s">
        <v>660</v>
      </c>
      <c r="C319" s="444">
        <v>450</v>
      </c>
      <c r="D319" s="443" t="s">
        <v>386</v>
      </c>
      <c r="E319" s="442">
        <v>145</v>
      </c>
      <c r="F319" s="441">
        <f>+C319*E319</f>
        <v>65250</v>
      </c>
      <c r="G319" s="458">
        <v>160</v>
      </c>
      <c r="H319" s="439">
        <f t="shared" ref="H319:H339" si="7">E319*G319</f>
        <v>23200</v>
      </c>
    </row>
    <row r="320" spans="1:8">
      <c r="A320" s="438"/>
      <c r="B320" s="400"/>
      <c r="C320" s="444"/>
      <c r="D320" s="443"/>
      <c r="E320" s="442"/>
      <c r="F320" s="441"/>
      <c r="G320" s="458">
        <v>0</v>
      </c>
      <c r="H320" s="439">
        <f t="shared" si="7"/>
        <v>0</v>
      </c>
    </row>
    <row r="321" spans="1:8" ht="28">
      <c r="A321" s="438">
        <v>2</v>
      </c>
      <c r="B321" s="440" t="s">
        <v>661</v>
      </c>
      <c r="C321" s="444">
        <v>600</v>
      </c>
      <c r="D321" s="443" t="s">
        <v>386</v>
      </c>
      <c r="E321" s="442">
        <v>115</v>
      </c>
      <c r="F321" s="441">
        <f>+C321*E321</f>
        <v>69000</v>
      </c>
      <c r="G321" s="458">
        <v>0</v>
      </c>
      <c r="H321" s="439">
        <f t="shared" si="7"/>
        <v>0</v>
      </c>
    </row>
    <row r="322" spans="1:8">
      <c r="A322" s="438"/>
      <c r="B322" s="440"/>
      <c r="C322" s="444"/>
      <c r="D322" s="443"/>
      <c r="E322" s="442"/>
      <c r="F322" s="441"/>
      <c r="G322" s="458">
        <v>0</v>
      </c>
      <c r="H322" s="439">
        <f t="shared" si="7"/>
        <v>0</v>
      </c>
    </row>
    <row r="323" spans="1:8">
      <c r="A323" s="438">
        <v>3</v>
      </c>
      <c r="B323" s="440" t="s">
        <v>662</v>
      </c>
      <c r="C323" s="444">
        <v>6</v>
      </c>
      <c r="D323" s="443" t="s">
        <v>40</v>
      </c>
      <c r="E323" s="442">
        <v>650</v>
      </c>
      <c r="F323" s="441">
        <f>+C323*E323</f>
        <v>3900</v>
      </c>
      <c r="G323" s="458">
        <v>0</v>
      </c>
      <c r="H323" s="439">
        <f t="shared" si="7"/>
        <v>0</v>
      </c>
    </row>
    <row r="324" spans="1:8">
      <c r="A324" s="438"/>
      <c r="B324" s="440"/>
      <c r="C324" s="444"/>
      <c r="D324" s="443"/>
      <c r="E324" s="442"/>
      <c r="F324" s="441"/>
      <c r="G324" s="458">
        <v>0</v>
      </c>
      <c r="H324" s="439">
        <f t="shared" si="7"/>
        <v>0</v>
      </c>
    </row>
    <row r="325" spans="1:8" ht="28">
      <c r="A325" s="438">
        <v>4</v>
      </c>
      <c r="B325" s="440" t="s">
        <v>663</v>
      </c>
      <c r="C325" s="444">
        <v>6</v>
      </c>
      <c r="D325" s="443" t="s">
        <v>40</v>
      </c>
      <c r="E325" s="442">
        <v>550</v>
      </c>
      <c r="F325" s="441">
        <f>+C325*E325</f>
        <v>3300</v>
      </c>
      <c r="G325" s="458">
        <v>0</v>
      </c>
      <c r="H325" s="439">
        <f t="shared" si="7"/>
        <v>0</v>
      </c>
    </row>
    <row r="326" spans="1:8">
      <c r="A326" s="438"/>
      <c r="B326" s="440"/>
      <c r="C326" s="444"/>
      <c r="D326" s="443"/>
      <c r="E326" s="442"/>
      <c r="F326" s="441"/>
      <c r="G326" s="458">
        <v>0</v>
      </c>
      <c r="H326" s="439">
        <f t="shared" si="7"/>
        <v>0</v>
      </c>
    </row>
    <row r="327" spans="1:8" ht="28">
      <c r="A327" s="438">
        <v>5</v>
      </c>
      <c r="B327" s="440" t="s">
        <v>664</v>
      </c>
      <c r="C327" s="444">
        <v>4</v>
      </c>
      <c r="D327" s="443" t="s">
        <v>40</v>
      </c>
      <c r="E327" s="442">
        <v>850</v>
      </c>
      <c r="F327" s="441">
        <f>+C327*E327</f>
        <v>3400</v>
      </c>
      <c r="G327" s="458">
        <v>0</v>
      </c>
      <c r="H327" s="439">
        <f t="shared" si="7"/>
        <v>0</v>
      </c>
    </row>
    <row r="328" spans="1:8">
      <c r="A328" s="438"/>
      <c r="B328" s="440"/>
      <c r="C328" s="444"/>
      <c r="D328" s="443"/>
      <c r="E328" s="442"/>
      <c r="F328" s="441"/>
      <c r="G328" s="458">
        <v>0</v>
      </c>
      <c r="H328" s="439">
        <f t="shared" si="7"/>
        <v>0</v>
      </c>
    </row>
    <row r="329" spans="1:8" ht="56">
      <c r="A329" s="438">
        <v>6</v>
      </c>
      <c r="B329" s="440" t="s">
        <v>665</v>
      </c>
      <c r="C329" s="444"/>
      <c r="D329" s="443"/>
      <c r="E329" s="442"/>
      <c r="F329" s="441"/>
      <c r="G329" s="458">
        <v>0</v>
      </c>
      <c r="H329" s="439">
        <f t="shared" si="7"/>
        <v>0</v>
      </c>
    </row>
    <row r="330" spans="1:8">
      <c r="A330" s="438" t="s">
        <v>143</v>
      </c>
      <c r="B330" s="440" t="s">
        <v>666</v>
      </c>
      <c r="C330" s="444">
        <v>40</v>
      </c>
      <c r="D330" s="443" t="s">
        <v>386</v>
      </c>
      <c r="E330" s="442">
        <v>310</v>
      </c>
      <c r="F330" s="441">
        <f>+C330*E330</f>
        <v>12400</v>
      </c>
      <c r="G330" s="458">
        <v>0</v>
      </c>
      <c r="H330" s="439">
        <f t="shared" si="7"/>
        <v>0</v>
      </c>
    </row>
    <row r="331" spans="1:8">
      <c r="A331" s="438" t="s">
        <v>186</v>
      </c>
      <c r="B331" s="440" t="s">
        <v>667</v>
      </c>
      <c r="C331" s="444" t="s">
        <v>45</v>
      </c>
      <c r="D331" s="443" t="s">
        <v>386</v>
      </c>
      <c r="E331" s="442"/>
      <c r="F331" s="441"/>
      <c r="G331" s="458">
        <v>0</v>
      </c>
      <c r="H331" s="439">
        <f t="shared" si="7"/>
        <v>0</v>
      </c>
    </row>
    <row r="332" spans="1:8">
      <c r="A332" s="438" t="s">
        <v>188</v>
      </c>
      <c r="B332" s="440" t="s">
        <v>668</v>
      </c>
      <c r="C332" s="444" t="s">
        <v>45</v>
      </c>
      <c r="D332" s="443" t="s">
        <v>386</v>
      </c>
      <c r="E332" s="442"/>
      <c r="F332" s="441"/>
      <c r="G332" s="458">
        <v>0</v>
      </c>
      <c r="H332" s="439">
        <f t="shared" si="7"/>
        <v>0</v>
      </c>
    </row>
    <row r="333" spans="1:8">
      <c r="A333" s="438" t="s">
        <v>152</v>
      </c>
      <c r="B333" s="440" t="s">
        <v>669</v>
      </c>
      <c r="C333" s="444" t="s">
        <v>45</v>
      </c>
      <c r="D333" s="443" t="s">
        <v>386</v>
      </c>
      <c r="E333" s="442"/>
      <c r="F333" s="441"/>
      <c r="G333" s="458">
        <v>0</v>
      </c>
      <c r="H333" s="439">
        <f t="shared" si="7"/>
        <v>0</v>
      </c>
    </row>
    <row r="334" spans="1:8">
      <c r="A334" s="438"/>
      <c r="B334" s="440"/>
      <c r="C334" s="444"/>
      <c r="D334" s="443"/>
      <c r="E334" s="442"/>
      <c r="F334" s="441"/>
      <c r="G334" s="458">
        <v>0</v>
      </c>
      <c r="H334" s="439">
        <f t="shared" si="7"/>
        <v>0</v>
      </c>
    </row>
    <row r="335" spans="1:8" ht="42">
      <c r="A335" s="438">
        <v>7</v>
      </c>
      <c r="B335" s="440" t="s">
        <v>670</v>
      </c>
      <c r="C335" s="444"/>
      <c r="D335" s="443"/>
      <c r="E335" s="442"/>
      <c r="F335" s="441"/>
      <c r="G335" s="458">
        <v>0</v>
      </c>
      <c r="H335" s="439">
        <f t="shared" si="7"/>
        <v>0</v>
      </c>
    </row>
    <row r="336" spans="1:8">
      <c r="A336" s="438" t="s">
        <v>143</v>
      </c>
      <c r="B336" s="440" t="s">
        <v>671</v>
      </c>
      <c r="C336" s="444" t="s">
        <v>45</v>
      </c>
      <c r="D336" s="443" t="s">
        <v>40</v>
      </c>
      <c r="E336" s="442"/>
      <c r="F336" s="441"/>
      <c r="G336" s="458">
        <v>0</v>
      </c>
      <c r="H336" s="439">
        <f t="shared" si="7"/>
        <v>0</v>
      </c>
    </row>
    <row r="337" spans="1:8">
      <c r="A337" s="438" t="s">
        <v>186</v>
      </c>
      <c r="B337" s="440" t="s">
        <v>672</v>
      </c>
      <c r="C337" s="444">
        <v>1</v>
      </c>
      <c r="D337" s="443" t="s">
        <v>40</v>
      </c>
      <c r="E337" s="442">
        <v>1500</v>
      </c>
      <c r="F337" s="441">
        <f>+C337*E337</f>
        <v>1500</v>
      </c>
      <c r="G337" s="458">
        <v>0</v>
      </c>
      <c r="H337" s="439">
        <f t="shared" si="7"/>
        <v>0</v>
      </c>
    </row>
    <row r="338" spans="1:8">
      <c r="A338" s="438" t="s">
        <v>188</v>
      </c>
      <c r="B338" s="440" t="s">
        <v>673</v>
      </c>
      <c r="C338" s="444" t="s">
        <v>379</v>
      </c>
      <c r="D338" s="443" t="s">
        <v>40</v>
      </c>
      <c r="E338" s="442"/>
      <c r="F338" s="441"/>
      <c r="G338" s="458">
        <v>0</v>
      </c>
      <c r="H338" s="439">
        <f t="shared" si="7"/>
        <v>0</v>
      </c>
    </row>
    <row r="339" spans="1:8">
      <c r="A339" s="438"/>
      <c r="B339" s="440"/>
      <c r="C339" s="444"/>
      <c r="D339" s="443"/>
      <c r="E339" s="442"/>
      <c r="F339" s="441"/>
      <c r="G339" s="458">
        <v>0</v>
      </c>
      <c r="H339" s="439">
        <f t="shared" si="7"/>
        <v>0</v>
      </c>
    </row>
    <row r="340" spans="1:8">
      <c r="A340" s="430"/>
      <c r="B340" s="450" t="s">
        <v>674</v>
      </c>
      <c r="C340" s="449"/>
      <c r="D340" s="429"/>
      <c r="E340" s="447"/>
      <c r="F340" s="428">
        <f>SUM(F318:F338)</f>
        <v>158750</v>
      </c>
      <c r="G340" s="447"/>
      <c r="H340" s="428">
        <f>SUM(H318:H338)</f>
        <v>23200</v>
      </c>
    </row>
    <row r="341" spans="1:8">
      <c r="A341" s="438"/>
      <c r="B341" s="445"/>
      <c r="C341" s="444"/>
      <c r="D341" s="408"/>
      <c r="E341" s="442"/>
      <c r="F341" s="507"/>
    </row>
    <row r="342" spans="1:8">
      <c r="A342" s="399"/>
      <c r="C342" s="397"/>
      <c r="F342" s="508">
        <f>F45+F51+F79+F139+F264+F279+F291+F313+F340</f>
        <v>845675</v>
      </c>
      <c r="H342" s="508">
        <f>H45+H51+H79+H139+H264+H279+H291+H313+H340</f>
        <v>371480</v>
      </c>
    </row>
    <row r="343" spans="1:8">
      <c r="A343" s="399"/>
      <c r="C343" s="397"/>
    </row>
    <row r="344" spans="1:8">
      <c r="A344" s="399"/>
      <c r="C344" s="397"/>
    </row>
    <row r="345" spans="1:8">
      <c r="A345" s="399"/>
      <c r="C345" s="397"/>
    </row>
    <row r="346" spans="1:8">
      <c r="A346" s="399"/>
      <c r="C346" s="397"/>
    </row>
    <row r="347" spans="1:8">
      <c r="A347" s="399"/>
      <c r="C347" s="397"/>
    </row>
    <row r="348" spans="1:8">
      <c r="A348" s="399"/>
      <c r="C348" s="397"/>
    </row>
    <row r="349" spans="1:8">
      <c r="A349" s="399"/>
      <c r="C349" s="397"/>
    </row>
    <row r="350" spans="1:8">
      <c r="A350" s="399"/>
      <c r="C350" s="397"/>
    </row>
    <row r="351" spans="1:8">
      <c r="A351" s="399"/>
      <c r="C351" s="397"/>
    </row>
    <row r="352" spans="1:8">
      <c r="A352" s="399"/>
      <c r="C352" s="397"/>
    </row>
    <row r="353" spans="1:3">
      <c r="A353" s="399"/>
      <c r="C353" s="397"/>
    </row>
    <row r="354" spans="1:3">
      <c r="A354" s="399"/>
      <c r="C354" s="397"/>
    </row>
    <row r="355" spans="1:3">
      <c r="A355" s="399"/>
      <c r="C355" s="397"/>
    </row>
    <row r="356" spans="1:3">
      <c r="A356" s="399"/>
      <c r="C356" s="397"/>
    </row>
    <row r="357" spans="1:3">
      <c r="A357" s="399"/>
    </row>
    <row r="358" spans="1:3">
      <c r="A358" s="399"/>
    </row>
    <row r="359" spans="1:3">
      <c r="A359" s="399"/>
    </row>
    <row r="360" spans="1:3">
      <c r="A360" s="399"/>
    </row>
    <row r="361" spans="1:3">
      <c r="A361" s="399"/>
    </row>
    <row r="362" spans="1:3">
      <c r="A362" s="393"/>
    </row>
    <row r="363" spans="1:3">
      <c r="A363" s="393"/>
    </row>
    <row r="364" spans="1:3">
      <c r="A364" s="393"/>
    </row>
    <row r="365" spans="1:3">
      <c r="A365" s="393"/>
    </row>
    <row r="366" spans="1:3">
      <c r="A366" s="393"/>
    </row>
    <row r="367" spans="1:3">
      <c r="A367" s="393"/>
    </row>
    <row r="368" spans="1:3">
      <c r="A368" s="393"/>
    </row>
    <row r="369" spans="1:6">
      <c r="A369" s="393"/>
    </row>
    <row r="370" spans="1:6">
      <c r="A370" s="393"/>
    </row>
    <row r="371" spans="1:6">
      <c r="A371" s="393"/>
      <c r="F371" s="392"/>
    </row>
    <row r="372" spans="1:6">
      <c r="A372" s="393"/>
      <c r="F372" s="392"/>
    </row>
    <row r="373" spans="1:6">
      <c r="A373" s="393"/>
      <c r="F373" s="392"/>
    </row>
    <row r="374" spans="1:6">
      <c r="A374" s="393"/>
      <c r="F374" s="392"/>
    </row>
    <row r="375" spans="1:6">
      <c r="A375" s="393"/>
      <c r="F375" s="392"/>
    </row>
    <row r="376" spans="1:6">
      <c r="A376" s="393"/>
      <c r="F376" s="392"/>
    </row>
    <row r="377" spans="1:6">
      <c r="A377" s="393"/>
      <c r="F377" s="392"/>
    </row>
    <row r="378" spans="1:6">
      <c r="A378" s="393"/>
      <c r="F378" s="392"/>
    </row>
    <row r="379" spans="1:6">
      <c r="A379" s="393"/>
      <c r="F379" s="392"/>
    </row>
    <row r="380" spans="1:6">
      <c r="A380" s="393"/>
      <c r="F380" s="392"/>
    </row>
    <row r="381" spans="1:6">
      <c r="A381" s="393"/>
      <c r="F381" s="392"/>
    </row>
    <row r="382" spans="1:6">
      <c r="A382" s="393"/>
      <c r="F382" s="392"/>
    </row>
    <row r="383" spans="1:6">
      <c r="A383" s="393"/>
      <c r="F383" s="392"/>
    </row>
    <row r="384" spans="1:6">
      <c r="A384" s="393"/>
      <c r="F384" s="392"/>
    </row>
    <row r="385" spans="1:6">
      <c r="A385" s="393"/>
      <c r="F385" s="392"/>
    </row>
    <row r="386" spans="1:6">
      <c r="A386" s="393"/>
      <c r="F386" s="392"/>
    </row>
    <row r="387" spans="1:6">
      <c r="A387" s="393"/>
      <c r="F387" s="392"/>
    </row>
    <row r="388" spans="1:6">
      <c r="A388" s="393"/>
      <c r="F388" s="392"/>
    </row>
    <row r="389" spans="1:6">
      <c r="A389" s="393"/>
      <c r="F389" s="392"/>
    </row>
    <row r="390" spans="1:6">
      <c r="A390" s="393"/>
      <c r="F390" s="392"/>
    </row>
    <row r="391" spans="1:6">
      <c r="A391" s="393"/>
      <c r="F391" s="392"/>
    </row>
    <row r="392" spans="1:6">
      <c r="A392" s="393"/>
      <c r="F392" s="392"/>
    </row>
    <row r="393" spans="1:6">
      <c r="A393" s="393"/>
      <c r="F393" s="392"/>
    </row>
    <row r="394" spans="1:6">
      <c r="A394" s="393"/>
      <c r="F394" s="392"/>
    </row>
    <row r="395" spans="1:6">
      <c r="A395" s="393"/>
      <c r="F395" s="392"/>
    </row>
    <row r="396" spans="1:6">
      <c r="A396" s="393"/>
      <c r="F396" s="392"/>
    </row>
    <row r="397" spans="1:6">
      <c r="A397" s="393"/>
      <c r="F397" s="392"/>
    </row>
    <row r="398" spans="1:6">
      <c r="A398" s="393"/>
      <c r="F398" s="392"/>
    </row>
    <row r="399" spans="1:6">
      <c r="A399" s="393"/>
      <c r="F399" s="392"/>
    </row>
    <row r="400" spans="1:6">
      <c r="A400" s="393"/>
      <c r="F400" s="392"/>
    </row>
    <row r="401" spans="1:6">
      <c r="A401" s="393"/>
      <c r="F401" s="392"/>
    </row>
    <row r="402" spans="1:6">
      <c r="A402" s="393"/>
      <c r="F402" s="392"/>
    </row>
    <row r="403" spans="1:6">
      <c r="A403" s="393"/>
      <c r="F403" s="392"/>
    </row>
    <row r="404" spans="1:6">
      <c r="A404" s="393"/>
      <c r="F404" s="392"/>
    </row>
    <row r="405" spans="1:6">
      <c r="A405" s="393"/>
      <c r="F405" s="392"/>
    </row>
    <row r="406" spans="1:6">
      <c r="A406" s="393"/>
      <c r="F406" s="392"/>
    </row>
    <row r="407" spans="1:6">
      <c r="A407" s="393"/>
      <c r="F407" s="392"/>
    </row>
    <row r="408" spans="1:6">
      <c r="A408" s="393"/>
      <c r="F408" s="392"/>
    </row>
    <row r="409" spans="1:6">
      <c r="A409" s="393"/>
      <c r="F409" s="392"/>
    </row>
    <row r="410" spans="1:6">
      <c r="A410" s="393"/>
      <c r="F410" s="392"/>
    </row>
    <row r="411" spans="1:6">
      <c r="A411" s="393"/>
      <c r="F411" s="392"/>
    </row>
    <row r="412" spans="1:6">
      <c r="A412" s="393"/>
      <c r="F412" s="392"/>
    </row>
    <row r="413" spans="1:6">
      <c r="A413" s="393"/>
      <c r="F413" s="392"/>
    </row>
    <row r="414" spans="1:6">
      <c r="A414" s="393"/>
      <c r="F414" s="392"/>
    </row>
    <row r="415" spans="1:6">
      <c r="A415" s="393"/>
      <c r="F415" s="392"/>
    </row>
    <row r="416" spans="1:6">
      <c r="A416" s="393"/>
      <c r="F416" s="392"/>
    </row>
    <row r="417" spans="1:6">
      <c r="A417" s="393"/>
      <c r="F417" s="392"/>
    </row>
    <row r="418" spans="1:6">
      <c r="A418" s="393"/>
      <c r="F418" s="392"/>
    </row>
    <row r="419" spans="1:6">
      <c r="A419" s="393"/>
      <c r="F419" s="392"/>
    </row>
    <row r="420" spans="1:6">
      <c r="A420" s="393"/>
      <c r="F420" s="392"/>
    </row>
    <row r="421" spans="1:6">
      <c r="A421" s="393"/>
      <c r="F421" s="392"/>
    </row>
    <row r="422" spans="1:6">
      <c r="A422" s="393"/>
      <c r="F422" s="392"/>
    </row>
    <row r="423" spans="1:6">
      <c r="A423" s="393"/>
      <c r="F423" s="392"/>
    </row>
    <row r="424" spans="1:6">
      <c r="A424" s="393"/>
      <c r="F424" s="392"/>
    </row>
    <row r="425" spans="1:6">
      <c r="A425" s="393"/>
      <c r="F425" s="392"/>
    </row>
    <row r="426" spans="1:6">
      <c r="A426" s="393"/>
      <c r="F426" s="392"/>
    </row>
    <row r="427" spans="1:6">
      <c r="A427" s="393"/>
      <c r="F427" s="392"/>
    </row>
    <row r="428" spans="1:6">
      <c r="A428" s="393"/>
      <c r="F428" s="392"/>
    </row>
    <row r="429" spans="1:6">
      <c r="A429" s="393"/>
      <c r="F429" s="392"/>
    </row>
    <row r="430" spans="1:6">
      <c r="A430" s="393"/>
      <c r="F430" s="392"/>
    </row>
    <row r="431" spans="1:6">
      <c r="A431" s="393"/>
      <c r="F431" s="392"/>
    </row>
    <row r="432" spans="1:6">
      <c r="A432" s="393"/>
      <c r="F432" s="392"/>
    </row>
    <row r="433" spans="1:6">
      <c r="A433" s="393"/>
      <c r="F433" s="392"/>
    </row>
    <row r="434" spans="1:6">
      <c r="A434" s="393"/>
      <c r="F434" s="392"/>
    </row>
    <row r="435" spans="1:6">
      <c r="A435" s="393"/>
      <c r="F435" s="392"/>
    </row>
    <row r="436" spans="1:6">
      <c r="A436" s="393"/>
      <c r="F436" s="392"/>
    </row>
    <row r="437" spans="1:6">
      <c r="A437" s="393"/>
      <c r="F437" s="392"/>
    </row>
    <row r="438" spans="1:6">
      <c r="A438" s="393"/>
      <c r="F438" s="392"/>
    </row>
    <row r="439" spans="1:6">
      <c r="A439" s="393"/>
      <c r="F439" s="392"/>
    </row>
    <row r="440" spans="1:6">
      <c r="A440" s="393"/>
      <c r="F440" s="392"/>
    </row>
    <row r="441" spans="1:6">
      <c r="A441" s="393"/>
      <c r="F441" s="392"/>
    </row>
    <row r="442" spans="1:6">
      <c r="A442" s="393"/>
      <c r="F442" s="392"/>
    </row>
    <row r="443" spans="1:6">
      <c r="A443" s="393"/>
      <c r="F443" s="392"/>
    </row>
    <row r="444" spans="1:6">
      <c r="A444" s="393"/>
      <c r="F444" s="392"/>
    </row>
    <row r="445" spans="1:6">
      <c r="A445" s="393"/>
      <c r="F445" s="392"/>
    </row>
    <row r="446" spans="1:6">
      <c r="A446" s="393"/>
      <c r="F446" s="392"/>
    </row>
    <row r="447" spans="1:6">
      <c r="A447" s="393"/>
      <c r="F447" s="392"/>
    </row>
    <row r="448" spans="1:6">
      <c r="A448" s="393"/>
      <c r="F448" s="392"/>
    </row>
    <row r="449" spans="1:6">
      <c r="A449" s="393"/>
      <c r="F449" s="392"/>
    </row>
    <row r="450" spans="1:6">
      <c r="A450" s="393"/>
      <c r="F450" s="392"/>
    </row>
  </sheetData>
  <mergeCells count="11">
    <mergeCell ref="G4:H4"/>
    <mergeCell ref="D5:D6"/>
    <mergeCell ref="E5:E6"/>
    <mergeCell ref="F5:F6"/>
    <mergeCell ref="C5:C6"/>
    <mergeCell ref="A1:F1"/>
    <mergeCell ref="A2:F2"/>
    <mergeCell ref="A3:F3"/>
    <mergeCell ref="A5:A6"/>
    <mergeCell ref="B5:B6"/>
    <mergeCell ref="C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109"/>
  <sheetViews>
    <sheetView topLeftCell="A102" zoomScale="90" zoomScaleNormal="90" workbookViewId="0">
      <selection activeCell="F104" sqref="F104"/>
    </sheetView>
  </sheetViews>
  <sheetFormatPr defaultRowHeight="14.5"/>
  <cols>
    <col min="2" max="2" width="38.7265625" bestFit="1" customWidth="1"/>
    <col min="6" max="6" width="10.1796875" bestFit="1" customWidth="1"/>
    <col min="7" max="7" width="17.1796875" customWidth="1"/>
    <col min="9" max="9" width="16.26953125" customWidth="1"/>
    <col min="11" max="11" width="16.54296875" customWidth="1"/>
  </cols>
  <sheetData>
    <row r="1" spans="1:14">
      <c r="A1" s="537"/>
      <c r="B1" s="538"/>
      <c r="C1" s="538"/>
      <c r="D1" s="538"/>
      <c r="E1" s="538"/>
      <c r="F1" s="538"/>
      <c r="G1" s="130"/>
      <c r="H1" s="130"/>
      <c r="I1" s="130"/>
      <c r="J1" s="130"/>
      <c r="K1" s="130"/>
      <c r="L1" s="130"/>
      <c r="M1" s="1"/>
    </row>
    <row r="2" spans="1:14">
      <c r="A2" s="535" t="s">
        <v>13</v>
      </c>
      <c r="B2" s="536"/>
      <c r="C2" s="536"/>
      <c r="D2" s="2"/>
      <c r="E2" s="3" t="s">
        <v>14</v>
      </c>
      <c r="F2" s="39" t="s">
        <v>15</v>
      </c>
      <c r="G2" s="39"/>
      <c r="H2" s="39"/>
      <c r="I2" s="39"/>
      <c r="J2" s="39"/>
      <c r="K2" s="39"/>
      <c r="L2" s="39"/>
      <c r="M2" s="3"/>
    </row>
    <row r="3" spans="1:14">
      <c r="A3" s="527"/>
      <c r="B3" s="527"/>
      <c r="C3" s="39"/>
      <c r="D3" s="3"/>
      <c r="E3" s="3" t="s">
        <v>16</v>
      </c>
      <c r="F3" s="40" t="s">
        <v>17</v>
      </c>
      <c r="G3" s="530" t="s">
        <v>18</v>
      </c>
      <c r="H3" s="531"/>
      <c r="I3" s="532" t="s">
        <v>19</v>
      </c>
      <c r="J3" s="533"/>
      <c r="K3" s="534" t="s">
        <v>20</v>
      </c>
      <c r="L3" s="534"/>
      <c r="M3" s="40"/>
    </row>
    <row r="4" spans="1:14">
      <c r="A4" s="4"/>
      <c r="B4" s="4"/>
      <c r="C4" s="30"/>
      <c r="D4" s="4"/>
      <c r="E4" s="4"/>
      <c r="F4" s="4"/>
      <c r="G4" s="4"/>
      <c r="H4" s="4"/>
      <c r="I4" s="4"/>
      <c r="J4" s="4"/>
      <c r="K4" s="4"/>
      <c r="L4" s="4"/>
      <c r="M4" s="4"/>
    </row>
    <row r="5" spans="1:14">
      <c r="A5" s="528" t="s">
        <v>21</v>
      </c>
      <c r="B5" s="525" t="s">
        <v>22</v>
      </c>
      <c r="C5" s="525" t="s">
        <v>23</v>
      </c>
      <c r="D5" s="525" t="s">
        <v>24</v>
      </c>
      <c r="E5" s="525" t="s">
        <v>25</v>
      </c>
      <c r="F5" s="525" t="s">
        <v>26</v>
      </c>
      <c r="G5" s="525" t="s">
        <v>24</v>
      </c>
      <c r="H5" s="525" t="s">
        <v>26</v>
      </c>
      <c r="I5" s="525" t="s">
        <v>24</v>
      </c>
      <c r="J5" s="525" t="s">
        <v>26</v>
      </c>
      <c r="K5" s="525" t="s">
        <v>24</v>
      </c>
      <c r="L5" s="525" t="s">
        <v>26</v>
      </c>
      <c r="M5" s="525" t="s">
        <v>27</v>
      </c>
    </row>
    <row r="6" spans="1:14">
      <c r="A6" s="529"/>
      <c r="B6" s="526"/>
      <c r="C6" s="526"/>
      <c r="D6" s="526"/>
      <c r="E6" s="526"/>
      <c r="F6" s="526"/>
      <c r="G6" s="526"/>
      <c r="H6" s="526"/>
      <c r="I6" s="526"/>
      <c r="J6" s="526"/>
      <c r="K6" s="526"/>
      <c r="L6" s="526"/>
      <c r="M6" s="526"/>
    </row>
    <row r="7" spans="1:14">
      <c r="A7" s="41"/>
      <c r="B7" s="42"/>
      <c r="C7" s="43"/>
      <c r="D7" s="5"/>
      <c r="E7" s="44"/>
      <c r="F7" s="44"/>
      <c r="G7" s="44"/>
      <c r="H7" s="44"/>
      <c r="I7" s="44"/>
      <c r="J7" s="44"/>
      <c r="K7" s="44"/>
      <c r="L7" s="44"/>
      <c r="M7" s="44"/>
    </row>
    <row r="8" spans="1:14">
      <c r="A8" s="45" t="s">
        <v>28</v>
      </c>
      <c r="B8" s="46" t="s">
        <v>29</v>
      </c>
      <c r="C8" s="47"/>
      <c r="D8" s="6"/>
      <c r="E8" s="48"/>
      <c r="F8" s="48"/>
      <c r="G8" s="48"/>
      <c r="H8" s="48"/>
      <c r="I8" s="48"/>
      <c r="J8" s="48"/>
      <c r="K8" s="131"/>
      <c r="L8" s="48"/>
      <c r="M8" s="48"/>
    </row>
    <row r="9" spans="1:14">
      <c r="A9" s="28"/>
      <c r="B9" s="29"/>
      <c r="C9" s="35"/>
      <c r="D9" s="7"/>
      <c r="E9" s="30"/>
      <c r="F9" s="30"/>
      <c r="G9" s="30"/>
      <c r="H9" s="30"/>
      <c r="I9" s="30"/>
      <c r="J9" s="30"/>
      <c r="K9" s="58"/>
      <c r="L9" s="30"/>
      <c r="M9" s="30"/>
    </row>
    <row r="10" spans="1:14" ht="362.5">
      <c r="A10" s="49">
        <v>1</v>
      </c>
      <c r="B10" s="29" t="s">
        <v>30</v>
      </c>
      <c r="C10" s="50"/>
      <c r="D10" s="8"/>
      <c r="E10" s="44"/>
      <c r="F10" s="44"/>
      <c r="G10" s="44"/>
      <c r="H10" s="44"/>
      <c r="I10" s="44"/>
      <c r="J10" s="44"/>
      <c r="K10" s="16"/>
      <c r="L10" s="44"/>
      <c r="M10" s="51" t="s">
        <v>31</v>
      </c>
    </row>
    <row r="11" spans="1:14">
      <c r="A11" s="28">
        <v>1.1000000000000001</v>
      </c>
      <c r="B11" s="29" t="s">
        <v>32</v>
      </c>
      <c r="C11" s="35" t="s">
        <v>33</v>
      </c>
      <c r="D11" s="9">
        <v>40</v>
      </c>
      <c r="E11" s="36">
        <v>550</v>
      </c>
      <c r="F11" s="31">
        <v>22000</v>
      </c>
      <c r="G11" s="31">
        <v>35</v>
      </c>
      <c r="H11" s="31">
        <v>19250</v>
      </c>
      <c r="I11" s="465">
        <v>3</v>
      </c>
      <c r="J11" s="31">
        <f>I11*E11</f>
        <v>1650</v>
      </c>
      <c r="K11" s="136">
        <f>I11+G11</f>
        <v>38</v>
      </c>
      <c r="L11" s="31">
        <f>K11*E11</f>
        <v>20900</v>
      </c>
      <c r="M11" s="31"/>
      <c r="N11" s="31">
        <v>1650</v>
      </c>
    </row>
    <row r="12" spans="1:14">
      <c r="A12" s="28">
        <v>1.2</v>
      </c>
      <c r="B12" s="29" t="s">
        <v>34</v>
      </c>
      <c r="C12" s="35" t="s">
        <v>33</v>
      </c>
      <c r="D12" s="9">
        <v>0</v>
      </c>
      <c r="E12" s="36"/>
      <c r="F12" s="31"/>
      <c r="G12" s="31"/>
      <c r="H12" s="31"/>
      <c r="I12" s="31"/>
      <c r="J12" s="31"/>
      <c r="K12" s="132"/>
      <c r="L12" s="31"/>
      <c r="M12" s="31"/>
    </row>
    <row r="13" spans="1:14">
      <c r="A13" s="28">
        <v>1.3</v>
      </c>
      <c r="B13" s="29" t="s">
        <v>35</v>
      </c>
      <c r="C13" s="35" t="s">
        <v>33</v>
      </c>
      <c r="D13" s="8">
        <v>0</v>
      </c>
      <c r="E13" s="36"/>
      <c r="F13" s="31"/>
      <c r="G13" s="31"/>
      <c r="H13" s="31"/>
      <c r="I13" s="31"/>
      <c r="J13" s="31"/>
      <c r="K13" s="16"/>
      <c r="L13" s="31"/>
      <c r="M13" s="31"/>
    </row>
    <row r="14" spans="1:14">
      <c r="A14" s="28">
        <v>1.4</v>
      </c>
      <c r="B14" s="29" t="s">
        <v>36</v>
      </c>
      <c r="C14" s="35" t="s">
        <v>33</v>
      </c>
      <c r="D14" s="8">
        <v>0</v>
      </c>
      <c r="E14" s="36"/>
      <c r="F14" s="31"/>
      <c r="G14" s="31"/>
      <c r="H14" s="31"/>
      <c r="I14" s="31"/>
      <c r="J14" s="31"/>
      <c r="K14" s="16"/>
      <c r="L14" s="31"/>
      <c r="M14" s="31"/>
    </row>
    <row r="15" spans="1:14">
      <c r="A15" s="28"/>
      <c r="B15" s="29"/>
      <c r="C15" s="35"/>
      <c r="D15" s="10"/>
      <c r="E15" s="30"/>
      <c r="F15" s="30"/>
      <c r="G15" s="30"/>
      <c r="H15" s="30"/>
      <c r="I15" s="30"/>
      <c r="J15" s="30"/>
      <c r="K15" s="15"/>
      <c r="L15" s="30"/>
      <c r="M15" s="30"/>
    </row>
    <row r="16" spans="1:14" ht="116">
      <c r="A16" s="28">
        <v>2</v>
      </c>
      <c r="B16" s="29" t="s">
        <v>37</v>
      </c>
      <c r="C16" s="35"/>
      <c r="D16" s="8"/>
      <c r="E16" s="30"/>
      <c r="F16" s="30"/>
      <c r="G16" s="30"/>
      <c r="H16" s="30"/>
      <c r="I16" s="30"/>
      <c r="J16" s="30"/>
      <c r="K16" s="16"/>
      <c r="L16" s="30"/>
      <c r="M16" s="33" t="s">
        <v>38</v>
      </c>
    </row>
    <row r="17" spans="1:14">
      <c r="A17" s="28">
        <v>2.1</v>
      </c>
      <c r="B17" s="29" t="s">
        <v>39</v>
      </c>
      <c r="C17" s="32" t="s">
        <v>40</v>
      </c>
      <c r="D17" s="8">
        <v>4</v>
      </c>
      <c r="E17" s="52">
        <v>3500</v>
      </c>
      <c r="F17" s="31">
        <v>14000</v>
      </c>
      <c r="G17" s="31">
        <v>0</v>
      </c>
      <c r="H17" s="31"/>
      <c r="I17" s="465">
        <v>4</v>
      </c>
      <c r="J17" s="31">
        <f>I17*E17</f>
        <v>14000</v>
      </c>
      <c r="K17" s="136">
        <f>I17+G17</f>
        <v>4</v>
      </c>
      <c r="L17" s="31">
        <f>K17*E17</f>
        <v>14000</v>
      </c>
      <c r="M17" s="31"/>
      <c r="N17" s="31">
        <v>14000</v>
      </c>
    </row>
    <row r="18" spans="1:14">
      <c r="A18" s="28">
        <v>2.2000000000000002</v>
      </c>
      <c r="B18" s="29" t="s">
        <v>41</v>
      </c>
      <c r="C18" s="32" t="s">
        <v>40</v>
      </c>
      <c r="D18" s="8">
        <v>0</v>
      </c>
      <c r="E18" s="52"/>
      <c r="F18" s="31"/>
      <c r="G18" s="31"/>
      <c r="H18" s="31"/>
      <c r="I18" s="31"/>
      <c r="J18" s="31"/>
      <c r="K18" s="16"/>
      <c r="L18" s="31"/>
      <c r="M18" s="31"/>
    </row>
    <row r="19" spans="1:14">
      <c r="A19" s="28">
        <v>2.2999999999999998</v>
      </c>
      <c r="B19" s="34" t="s">
        <v>35</v>
      </c>
      <c r="C19" s="32" t="s">
        <v>40</v>
      </c>
      <c r="D19" s="8">
        <v>0</v>
      </c>
      <c r="E19" s="52"/>
      <c r="F19" s="31"/>
      <c r="G19" s="31"/>
      <c r="H19" s="31"/>
      <c r="I19" s="31"/>
      <c r="J19" s="31"/>
      <c r="K19" s="16"/>
      <c r="L19" s="31"/>
      <c r="M19" s="31"/>
    </row>
    <row r="20" spans="1:14">
      <c r="A20" s="28">
        <v>2.4</v>
      </c>
      <c r="B20" s="34" t="s">
        <v>36</v>
      </c>
      <c r="C20" s="32" t="s">
        <v>40</v>
      </c>
      <c r="D20" s="8">
        <v>0</v>
      </c>
      <c r="E20" s="30"/>
      <c r="F20" s="31"/>
      <c r="G20" s="31"/>
      <c r="H20" s="31"/>
      <c r="I20" s="31"/>
      <c r="J20" s="31"/>
      <c r="K20" s="16"/>
      <c r="L20" s="31"/>
      <c r="M20" s="30"/>
    </row>
    <row r="21" spans="1:14">
      <c r="A21" s="28"/>
      <c r="B21" s="34"/>
      <c r="C21" s="32"/>
      <c r="D21" s="8"/>
      <c r="E21" s="30"/>
      <c r="F21" s="30"/>
      <c r="G21" s="30"/>
      <c r="H21" s="30"/>
      <c r="I21" s="30"/>
      <c r="J21" s="30"/>
      <c r="K21" s="16"/>
      <c r="L21" s="30"/>
      <c r="M21" s="30"/>
    </row>
    <row r="22" spans="1:14" ht="101.5">
      <c r="A22" s="28">
        <v>3</v>
      </c>
      <c r="B22" s="29" t="s">
        <v>42</v>
      </c>
      <c r="C22" s="32"/>
      <c r="D22" s="8"/>
      <c r="E22" s="30"/>
      <c r="F22" s="30"/>
      <c r="G22" s="30"/>
      <c r="H22" s="30"/>
      <c r="I22" s="30"/>
      <c r="J22" s="30"/>
      <c r="K22" s="16"/>
      <c r="L22" s="30"/>
      <c r="M22" s="33"/>
    </row>
    <row r="23" spans="1:14">
      <c r="A23" s="28">
        <v>3.1</v>
      </c>
      <c r="B23" s="29" t="s">
        <v>43</v>
      </c>
      <c r="C23" s="32" t="s">
        <v>40</v>
      </c>
      <c r="D23" s="8">
        <v>1</v>
      </c>
      <c r="E23" s="30">
        <v>2250</v>
      </c>
      <c r="F23" s="31">
        <v>2250</v>
      </c>
      <c r="G23" s="31">
        <v>0</v>
      </c>
      <c r="H23" s="31"/>
      <c r="I23" s="465">
        <v>1</v>
      </c>
      <c r="J23" s="31">
        <f>I23*E23</f>
        <v>2250</v>
      </c>
      <c r="K23" s="136">
        <f>I23+G23</f>
        <v>1</v>
      </c>
      <c r="L23" s="31">
        <f>K23*E23</f>
        <v>2250</v>
      </c>
      <c r="M23" s="31"/>
    </row>
    <row r="24" spans="1:14">
      <c r="A24" s="28">
        <v>3.2</v>
      </c>
      <c r="B24" s="29" t="s">
        <v>44</v>
      </c>
      <c r="C24" s="32" t="s">
        <v>40</v>
      </c>
      <c r="D24" s="8" t="s">
        <v>45</v>
      </c>
      <c r="E24" s="30"/>
      <c r="F24" s="31"/>
      <c r="G24" s="31"/>
      <c r="H24" s="31"/>
      <c r="I24" s="31"/>
      <c r="J24" s="31"/>
      <c r="K24" s="16"/>
      <c r="L24" s="31"/>
      <c r="M24" s="31"/>
    </row>
    <row r="25" spans="1:14">
      <c r="A25" s="28">
        <v>3.3</v>
      </c>
      <c r="B25" s="29" t="s">
        <v>46</v>
      </c>
      <c r="C25" s="32" t="s">
        <v>40</v>
      </c>
      <c r="D25" s="8" t="s">
        <v>45</v>
      </c>
      <c r="E25" s="30"/>
      <c r="F25" s="31"/>
      <c r="G25" s="31"/>
      <c r="H25" s="31"/>
      <c r="I25" s="31"/>
      <c r="J25" s="31"/>
      <c r="K25" s="16"/>
      <c r="L25" s="31"/>
      <c r="M25" s="31"/>
    </row>
    <row r="26" spans="1:14">
      <c r="A26" s="28"/>
      <c r="B26" s="29"/>
      <c r="C26" s="32"/>
      <c r="D26" s="8"/>
      <c r="E26" s="30"/>
      <c r="F26" s="30"/>
      <c r="G26" s="30"/>
      <c r="H26" s="30"/>
      <c r="I26" s="30"/>
      <c r="J26" s="30"/>
      <c r="K26" s="16"/>
      <c r="L26" s="30"/>
      <c r="M26" s="30"/>
    </row>
    <row r="27" spans="1:14" ht="116">
      <c r="A27" s="28">
        <v>4</v>
      </c>
      <c r="B27" s="53" t="s">
        <v>47</v>
      </c>
      <c r="C27" s="32" t="s">
        <v>48</v>
      </c>
      <c r="D27" s="8"/>
      <c r="E27" s="30"/>
      <c r="F27" s="30"/>
      <c r="G27" s="30"/>
      <c r="H27" s="30"/>
      <c r="I27" s="30"/>
      <c r="J27" s="30"/>
      <c r="K27" s="16"/>
      <c r="L27" s="30"/>
      <c r="M27" s="51" t="s">
        <v>49</v>
      </c>
    </row>
    <row r="28" spans="1:14">
      <c r="A28" s="28">
        <v>4.0999999999999996</v>
      </c>
      <c r="B28" s="54" t="s">
        <v>50</v>
      </c>
      <c r="C28" s="32" t="s">
        <v>40</v>
      </c>
      <c r="D28" s="8" t="s">
        <v>45</v>
      </c>
      <c r="E28" s="30"/>
      <c r="F28" s="30"/>
      <c r="G28" s="30" t="s">
        <v>45</v>
      </c>
      <c r="H28" s="30"/>
      <c r="I28" s="30"/>
      <c r="J28" s="30"/>
      <c r="K28" s="16" t="s">
        <v>45</v>
      </c>
      <c r="L28" s="30"/>
      <c r="M28" s="30"/>
    </row>
    <row r="29" spans="1:14">
      <c r="A29" s="28">
        <v>4.2</v>
      </c>
      <c r="B29" s="54" t="s">
        <v>51</v>
      </c>
      <c r="C29" s="32" t="s">
        <v>40</v>
      </c>
      <c r="D29" s="8">
        <v>1</v>
      </c>
      <c r="E29" s="52">
        <v>28000</v>
      </c>
      <c r="F29" s="31">
        <v>28000</v>
      </c>
      <c r="G29" s="31">
        <v>0</v>
      </c>
      <c r="H29" s="31">
        <v>0</v>
      </c>
      <c r="I29" s="31">
        <v>0</v>
      </c>
      <c r="J29" s="31">
        <v>0</v>
      </c>
      <c r="K29" s="136">
        <v>0</v>
      </c>
      <c r="L29" s="31">
        <v>0</v>
      </c>
      <c r="M29" s="30"/>
    </row>
    <row r="30" spans="1:14">
      <c r="A30" s="28">
        <v>4.3</v>
      </c>
      <c r="B30" s="54" t="s">
        <v>52</v>
      </c>
      <c r="C30" s="32" t="s">
        <v>40</v>
      </c>
      <c r="D30" s="8" t="s">
        <v>45</v>
      </c>
      <c r="E30" s="52"/>
      <c r="F30" s="30"/>
      <c r="G30" s="30" t="s">
        <v>45</v>
      </c>
      <c r="H30" s="30"/>
      <c r="I30" s="30"/>
      <c r="J30" s="30"/>
      <c r="K30" s="16" t="s">
        <v>45</v>
      </c>
      <c r="L30" s="30"/>
      <c r="M30" s="30"/>
    </row>
    <row r="31" spans="1:14">
      <c r="A31" s="28"/>
      <c r="B31" s="53"/>
      <c r="C31" s="32"/>
      <c r="D31" s="8"/>
      <c r="E31" s="30"/>
      <c r="F31" s="30"/>
      <c r="G31" s="30"/>
      <c r="H31" s="30"/>
      <c r="I31" s="30"/>
      <c r="J31" s="30"/>
      <c r="K31" s="16"/>
      <c r="L31" s="30"/>
      <c r="M31" s="30"/>
    </row>
    <row r="32" spans="1:14" ht="116">
      <c r="A32" s="28">
        <v>5</v>
      </c>
      <c r="B32" s="53" t="s">
        <v>53</v>
      </c>
      <c r="C32" s="32"/>
      <c r="D32" s="8"/>
      <c r="E32" s="30"/>
      <c r="F32" s="30"/>
      <c r="G32" s="30"/>
      <c r="H32" s="30"/>
      <c r="I32" s="30"/>
      <c r="J32" s="30"/>
      <c r="K32" s="16"/>
      <c r="L32" s="30"/>
      <c r="M32" s="51" t="s">
        <v>54</v>
      </c>
    </row>
    <row r="33" spans="1:13">
      <c r="A33" s="28">
        <v>5.0999999999999996</v>
      </c>
      <c r="B33" s="54" t="s">
        <v>55</v>
      </c>
      <c r="C33" s="32" t="s">
        <v>40</v>
      </c>
      <c r="D33" s="8" t="s">
        <v>45</v>
      </c>
      <c r="E33" s="30"/>
      <c r="F33" s="31"/>
      <c r="G33" s="31" t="s">
        <v>45</v>
      </c>
      <c r="H33" s="31"/>
      <c r="I33" s="31"/>
      <c r="J33" s="31"/>
      <c r="K33" s="16" t="s">
        <v>45</v>
      </c>
      <c r="L33" s="31"/>
      <c r="M33" s="31"/>
    </row>
    <row r="34" spans="1:13">
      <c r="A34" s="28">
        <v>5.2</v>
      </c>
      <c r="B34" s="54" t="s">
        <v>56</v>
      </c>
      <c r="C34" s="32" t="s">
        <v>40</v>
      </c>
      <c r="D34" s="8" t="s">
        <v>45</v>
      </c>
      <c r="E34" s="30"/>
      <c r="F34" s="30"/>
      <c r="G34" s="30" t="s">
        <v>45</v>
      </c>
      <c r="H34" s="30"/>
      <c r="I34" s="30"/>
      <c r="J34" s="30"/>
      <c r="K34" s="16" t="s">
        <v>45</v>
      </c>
      <c r="L34" s="30"/>
      <c r="M34" s="30"/>
    </row>
    <row r="35" spans="1:13">
      <c r="A35" s="28">
        <v>5.3</v>
      </c>
      <c r="B35" s="54" t="s">
        <v>57</v>
      </c>
      <c r="C35" s="32" t="s">
        <v>40</v>
      </c>
      <c r="D35" s="8" t="s">
        <v>45</v>
      </c>
      <c r="E35" s="30"/>
      <c r="F35" s="31"/>
      <c r="G35" s="31" t="s">
        <v>45</v>
      </c>
      <c r="H35" s="31"/>
      <c r="I35" s="31"/>
      <c r="J35" s="31"/>
      <c r="K35" s="16" t="s">
        <v>45</v>
      </c>
      <c r="L35" s="31"/>
      <c r="M35" s="31"/>
    </row>
    <row r="36" spans="1:13">
      <c r="A36" s="28"/>
      <c r="B36" s="55"/>
      <c r="C36" s="56"/>
      <c r="D36" s="8"/>
      <c r="E36" s="30"/>
      <c r="F36" s="30"/>
      <c r="G36" s="30"/>
      <c r="H36" s="30"/>
      <c r="I36" s="30"/>
      <c r="J36" s="30"/>
      <c r="K36" s="16"/>
      <c r="L36" s="30"/>
      <c r="M36" s="30"/>
    </row>
    <row r="37" spans="1:13">
      <c r="A37" s="28"/>
      <c r="B37" s="57"/>
      <c r="C37" s="58"/>
      <c r="D37" s="11"/>
      <c r="E37" s="30"/>
      <c r="F37" s="30"/>
      <c r="G37" s="30"/>
      <c r="H37" s="30"/>
      <c r="I37" s="30"/>
      <c r="J37" s="30"/>
      <c r="K37" s="16"/>
      <c r="L37" s="30"/>
      <c r="M37" s="30"/>
    </row>
    <row r="38" spans="1:13" ht="69.75" customHeight="1">
      <c r="A38" s="28">
        <v>6</v>
      </c>
      <c r="B38" s="29" t="s">
        <v>58</v>
      </c>
      <c r="C38" s="37" t="s">
        <v>59</v>
      </c>
      <c r="D38" s="12">
        <v>1</v>
      </c>
      <c r="E38" s="30">
        <v>25000</v>
      </c>
      <c r="F38" s="31">
        <v>25000</v>
      </c>
      <c r="G38" s="31">
        <v>0</v>
      </c>
      <c r="H38" s="31">
        <v>0</v>
      </c>
      <c r="I38" s="31"/>
      <c r="J38" s="31">
        <v>0</v>
      </c>
      <c r="K38" s="136">
        <v>0</v>
      </c>
      <c r="L38" s="31">
        <v>0</v>
      </c>
      <c r="M38" s="38" t="s">
        <v>60</v>
      </c>
    </row>
    <row r="39" spans="1:13">
      <c r="A39" s="28"/>
      <c r="B39" s="29"/>
      <c r="C39" s="37"/>
      <c r="D39" s="12"/>
      <c r="E39" s="30"/>
      <c r="F39" s="31"/>
      <c r="G39" s="31"/>
      <c r="H39" s="31"/>
      <c r="I39" s="31"/>
      <c r="J39" s="31">
        <v>0</v>
      </c>
      <c r="K39" s="12"/>
      <c r="L39" s="31"/>
      <c r="M39" s="38"/>
    </row>
    <row r="40" spans="1:13" ht="72.5">
      <c r="A40" s="28">
        <v>7</v>
      </c>
      <c r="B40" s="29" t="s">
        <v>61</v>
      </c>
      <c r="C40" s="37" t="s">
        <v>59</v>
      </c>
      <c r="D40" s="12">
        <v>0</v>
      </c>
      <c r="E40" s="30"/>
      <c r="F40" s="31"/>
      <c r="G40" s="31">
        <v>0</v>
      </c>
      <c r="H40" s="31"/>
      <c r="I40" s="31"/>
      <c r="J40" s="31">
        <v>0</v>
      </c>
      <c r="K40" s="136">
        <v>0</v>
      </c>
      <c r="L40" s="31">
        <v>0</v>
      </c>
      <c r="M40" s="38" t="s">
        <v>62</v>
      </c>
    </row>
    <row r="41" spans="1:13">
      <c r="A41" s="28"/>
      <c r="B41" s="29"/>
      <c r="C41" s="37"/>
      <c r="D41" s="12"/>
      <c r="E41" s="30"/>
      <c r="F41" s="31"/>
      <c r="G41" s="31"/>
      <c r="H41" s="31"/>
      <c r="I41" s="31"/>
      <c r="J41" s="31">
        <v>0</v>
      </c>
      <c r="K41" s="12"/>
      <c r="L41" s="31"/>
      <c r="M41" s="38"/>
    </row>
    <row r="42" spans="1:13" ht="72.5">
      <c r="A42" s="28">
        <v>8</v>
      </c>
      <c r="B42" s="29" t="s">
        <v>63</v>
      </c>
      <c r="C42" s="37" t="s">
        <v>59</v>
      </c>
      <c r="D42" s="12">
        <v>1</v>
      </c>
      <c r="E42" s="30">
        <v>12500</v>
      </c>
      <c r="F42" s="31">
        <v>12500</v>
      </c>
      <c r="G42" s="31">
        <v>0</v>
      </c>
      <c r="H42" s="31">
        <v>0</v>
      </c>
      <c r="I42" s="31"/>
      <c r="J42" s="31">
        <v>0</v>
      </c>
      <c r="K42" s="136">
        <v>0</v>
      </c>
      <c r="L42" s="31">
        <v>0</v>
      </c>
      <c r="M42" s="38" t="s">
        <v>62</v>
      </c>
    </row>
    <row r="43" spans="1:13">
      <c r="A43" s="28"/>
      <c r="B43" s="55"/>
      <c r="C43" s="35"/>
      <c r="D43" s="8"/>
      <c r="E43" s="30"/>
      <c r="F43" s="30"/>
      <c r="G43" s="30"/>
      <c r="H43" s="30"/>
      <c r="I43" s="30"/>
      <c r="J43" s="30"/>
      <c r="K43" s="16"/>
      <c r="L43" s="30"/>
      <c r="M43" s="30"/>
    </row>
    <row r="44" spans="1:13">
      <c r="A44" s="45" t="s">
        <v>28</v>
      </c>
      <c r="B44" s="59" t="s">
        <v>64</v>
      </c>
      <c r="C44" s="60"/>
      <c r="D44" s="13"/>
      <c r="E44" s="61"/>
      <c r="F44" s="62">
        <v>103750</v>
      </c>
      <c r="G44" s="62"/>
      <c r="H44" s="62">
        <v>19250</v>
      </c>
      <c r="I44" s="62"/>
      <c r="J44" s="62">
        <f>J23+J17+J11</f>
        <v>17900</v>
      </c>
      <c r="K44" s="133"/>
      <c r="L44" s="62">
        <v>37150</v>
      </c>
      <c r="M44" s="62"/>
    </row>
    <row r="45" spans="1:13">
      <c r="A45" s="28"/>
      <c r="B45" s="63"/>
      <c r="C45" s="50"/>
      <c r="D45" s="8"/>
      <c r="E45" s="30"/>
      <c r="F45" s="30"/>
      <c r="G45" s="30"/>
      <c r="H45" s="30"/>
      <c r="I45" s="30"/>
      <c r="J45" s="30"/>
      <c r="K45" s="16"/>
      <c r="L45" s="30"/>
      <c r="M45" s="30"/>
    </row>
    <row r="46" spans="1:13">
      <c r="A46" s="45" t="s">
        <v>65</v>
      </c>
      <c r="B46" s="46" t="s">
        <v>66</v>
      </c>
      <c r="C46" s="46"/>
      <c r="D46" s="6"/>
      <c r="E46" s="61"/>
      <c r="F46" s="61"/>
      <c r="G46" s="61"/>
      <c r="H46" s="61"/>
      <c r="I46" s="61"/>
      <c r="J46" s="61"/>
      <c r="K46" s="131"/>
      <c r="L46" s="61"/>
      <c r="M46" s="61"/>
    </row>
    <row r="47" spans="1:13" ht="275.5">
      <c r="A47" s="28">
        <v>1</v>
      </c>
      <c r="B47" s="64" t="s">
        <v>67</v>
      </c>
      <c r="C47" s="50"/>
      <c r="D47" s="8"/>
      <c r="E47" s="30"/>
      <c r="F47" s="30"/>
      <c r="G47" s="30"/>
      <c r="H47" s="30"/>
      <c r="I47" s="30"/>
      <c r="J47" s="30"/>
      <c r="K47" s="16"/>
      <c r="L47" s="30"/>
      <c r="M47" s="33" t="s">
        <v>68</v>
      </c>
    </row>
    <row r="48" spans="1:13">
      <c r="A48" s="28">
        <v>1.1000000000000001</v>
      </c>
      <c r="B48" s="34" t="s">
        <v>69</v>
      </c>
      <c r="C48" s="35" t="s">
        <v>33</v>
      </c>
      <c r="D48" s="8">
        <v>2</v>
      </c>
      <c r="E48" s="65">
        <v>550</v>
      </c>
      <c r="F48" s="31">
        <v>1100</v>
      </c>
      <c r="G48" s="31">
        <v>0</v>
      </c>
      <c r="H48" s="31"/>
      <c r="I48" s="465">
        <v>2</v>
      </c>
      <c r="J48" s="31">
        <f>I48*E48</f>
        <v>1100</v>
      </c>
      <c r="K48" s="136">
        <f>I48+G48</f>
        <v>2</v>
      </c>
      <c r="L48" s="31">
        <f>K48*E48</f>
        <v>1100</v>
      </c>
      <c r="M48" s="30"/>
    </row>
    <row r="49" spans="1:15">
      <c r="A49" s="28">
        <v>1.2</v>
      </c>
      <c r="B49" s="34" t="s">
        <v>70</v>
      </c>
      <c r="C49" s="35" t="s">
        <v>33</v>
      </c>
      <c r="D49" s="8">
        <v>8</v>
      </c>
      <c r="E49" s="65">
        <v>650</v>
      </c>
      <c r="F49" s="31">
        <v>5200</v>
      </c>
      <c r="G49" s="31">
        <v>0</v>
      </c>
      <c r="H49" s="31"/>
      <c r="I49" s="465">
        <v>7</v>
      </c>
      <c r="J49" s="31">
        <f>I49*E49</f>
        <v>4550</v>
      </c>
      <c r="K49" s="136">
        <f>I49</f>
        <v>7</v>
      </c>
      <c r="L49" s="31">
        <f>K49*E49</f>
        <v>4550</v>
      </c>
      <c r="M49" s="30"/>
    </row>
    <row r="50" spans="1:15">
      <c r="A50" s="28">
        <v>1.3</v>
      </c>
      <c r="B50" s="34" t="s">
        <v>71</v>
      </c>
      <c r="C50" s="35" t="s">
        <v>33</v>
      </c>
      <c r="D50" s="8">
        <v>0</v>
      </c>
      <c r="E50" s="65"/>
      <c r="F50" s="30"/>
      <c r="G50" s="30">
        <v>0</v>
      </c>
      <c r="H50" s="30"/>
      <c r="I50" s="30"/>
      <c r="J50" s="31">
        <v>0</v>
      </c>
      <c r="K50" s="136">
        <v>0</v>
      </c>
      <c r="L50" s="31">
        <v>0</v>
      </c>
      <c r="M50" s="30"/>
    </row>
    <row r="51" spans="1:15">
      <c r="A51" s="28">
        <v>1.4</v>
      </c>
      <c r="B51" s="34" t="s">
        <v>72</v>
      </c>
      <c r="C51" s="35" t="s">
        <v>33</v>
      </c>
      <c r="D51" s="8">
        <v>10</v>
      </c>
      <c r="E51" s="65">
        <v>750</v>
      </c>
      <c r="F51" s="31">
        <v>7500</v>
      </c>
      <c r="G51" s="31">
        <v>15</v>
      </c>
      <c r="H51" s="31">
        <v>11250</v>
      </c>
      <c r="I51" s="31"/>
      <c r="J51" s="31">
        <v>0</v>
      </c>
      <c r="K51" s="136">
        <f>I51+G51</f>
        <v>15</v>
      </c>
      <c r="L51" s="31">
        <f>K51*E51</f>
        <v>11250</v>
      </c>
      <c r="M51" s="31"/>
    </row>
    <row r="52" spans="1:15">
      <c r="A52" s="28">
        <v>1.5</v>
      </c>
      <c r="B52" s="34" t="s">
        <v>73</v>
      </c>
      <c r="C52" s="32" t="s">
        <v>33</v>
      </c>
      <c r="D52" s="8">
        <v>5</v>
      </c>
      <c r="E52" s="65">
        <v>950</v>
      </c>
      <c r="F52" s="31">
        <v>4750</v>
      </c>
      <c r="G52" s="31">
        <v>3.3</v>
      </c>
      <c r="H52" s="31">
        <v>3135</v>
      </c>
      <c r="I52" s="465">
        <v>0.70000000000000018</v>
      </c>
      <c r="J52" s="31">
        <f>I52*E52</f>
        <v>665.00000000000011</v>
      </c>
      <c r="K52" s="136">
        <f>I52+G52</f>
        <v>4</v>
      </c>
      <c r="L52" s="31">
        <f>K52*E52</f>
        <v>3800</v>
      </c>
      <c r="M52" s="31"/>
      <c r="N52" s="466"/>
    </row>
    <row r="53" spans="1:15">
      <c r="A53" s="28">
        <v>1.6</v>
      </c>
      <c r="B53" s="34" t="s">
        <v>74</v>
      </c>
      <c r="C53" s="32" t="s">
        <v>33</v>
      </c>
      <c r="D53" s="8" t="s">
        <v>45</v>
      </c>
      <c r="E53" s="65"/>
      <c r="F53" s="31"/>
      <c r="G53" s="31" t="s">
        <v>45</v>
      </c>
      <c r="H53" s="31"/>
      <c r="I53" s="31"/>
      <c r="J53" s="31">
        <v>0</v>
      </c>
      <c r="K53" s="16" t="s">
        <v>45</v>
      </c>
      <c r="L53" s="31"/>
      <c r="M53" s="31"/>
    </row>
    <row r="54" spans="1:15">
      <c r="A54" s="28"/>
      <c r="B54" s="34"/>
      <c r="C54" s="32"/>
      <c r="D54" s="8"/>
      <c r="E54" s="30"/>
      <c r="F54" s="30"/>
      <c r="G54" s="30"/>
      <c r="H54" s="30"/>
      <c r="I54" s="30"/>
      <c r="J54" s="31">
        <v>0</v>
      </c>
      <c r="K54" s="16"/>
      <c r="L54" s="30"/>
      <c r="M54" s="30"/>
    </row>
    <row r="55" spans="1:15">
      <c r="A55" s="28"/>
      <c r="B55" s="34"/>
      <c r="C55" s="35"/>
      <c r="D55" s="8"/>
      <c r="E55" s="1"/>
      <c r="F55" s="30"/>
      <c r="G55" s="30"/>
      <c r="H55" s="30"/>
      <c r="I55" s="30"/>
      <c r="J55" s="31">
        <v>0</v>
      </c>
      <c r="K55" s="16"/>
      <c r="L55" s="30"/>
      <c r="M55" s="30"/>
    </row>
    <row r="56" spans="1:15" ht="72.5">
      <c r="A56" s="28">
        <v>2</v>
      </c>
      <c r="B56" s="66" t="s">
        <v>75</v>
      </c>
      <c r="C56" s="32" t="s">
        <v>40</v>
      </c>
      <c r="D56" s="8">
        <v>2</v>
      </c>
      <c r="E56" s="65">
        <v>1250</v>
      </c>
      <c r="F56" s="127">
        <v>2500</v>
      </c>
      <c r="G56" s="127">
        <v>0</v>
      </c>
      <c r="H56" s="127">
        <v>0</v>
      </c>
      <c r="I56" s="127">
        <v>2</v>
      </c>
      <c r="J56" s="31">
        <f>I56*E56</f>
        <v>2500</v>
      </c>
      <c r="K56" s="136">
        <f>I56+G56</f>
        <v>2</v>
      </c>
      <c r="L56" s="31">
        <f>K56*E56</f>
        <v>2500</v>
      </c>
      <c r="M56" s="31"/>
    </row>
    <row r="57" spans="1:15">
      <c r="A57" s="28"/>
      <c r="B57" s="66"/>
      <c r="C57" s="32"/>
      <c r="D57" s="8"/>
      <c r="E57" s="30"/>
      <c r="F57" s="75"/>
      <c r="G57" s="75"/>
      <c r="H57" s="75"/>
      <c r="I57" s="75"/>
      <c r="J57" s="31">
        <v>0</v>
      </c>
      <c r="K57" s="16"/>
      <c r="L57" s="75"/>
      <c r="M57" s="30"/>
    </row>
    <row r="58" spans="1:15" ht="72.5">
      <c r="A58" s="28">
        <v>3</v>
      </c>
      <c r="B58" s="66" t="s">
        <v>76</v>
      </c>
      <c r="C58" s="32" t="s">
        <v>40</v>
      </c>
      <c r="D58" s="8">
        <v>5</v>
      </c>
      <c r="E58" s="65">
        <v>1650</v>
      </c>
      <c r="F58" s="127">
        <v>8250</v>
      </c>
      <c r="G58" s="127">
        <v>0</v>
      </c>
      <c r="H58" s="127">
        <v>0</v>
      </c>
      <c r="I58" s="127">
        <v>5</v>
      </c>
      <c r="J58" s="31">
        <f>I58*E58</f>
        <v>8250</v>
      </c>
      <c r="K58" s="136">
        <f>I58+G58</f>
        <v>5</v>
      </c>
      <c r="L58" s="31">
        <f>K58*E58</f>
        <v>8250</v>
      </c>
      <c r="M58" s="31"/>
    </row>
    <row r="59" spans="1:15">
      <c r="A59" s="28"/>
      <c r="B59" s="29"/>
      <c r="C59" s="32"/>
      <c r="D59" s="8"/>
      <c r="E59" s="30"/>
      <c r="F59" s="30"/>
      <c r="G59" s="30"/>
      <c r="H59" s="30"/>
      <c r="I59" s="30"/>
      <c r="J59" s="30"/>
      <c r="K59" s="16"/>
      <c r="L59" s="30"/>
      <c r="M59" s="30"/>
    </row>
    <row r="60" spans="1:15" ht="58">
      <c r="A60" s="28">
        <v>4</v>
      </c>
      <c r="B60" s="66" t="s">
        <v>77</v>
      </c>
      <c r="C60" s="67" t="s">
        <v>40</v>
      </c>
      <c r="D60" s="8">
        <v>0</v>
      </c>
      <c r="E60" s="30"/>
      <c r="F60" s="30"/>
      <c r="G60" s="30">
        <v>0</v>
      </c>
      <c r="H60" s="30"/>
      <c r="I60" s="30"/>
      <c r="J60" s="30"/>
      <c r="K60" s="136">
        <v>0</v>
      </c>
      <c r="L60" s="31">
        <v>0</v>
      </c>
      <c r="M60" s="30"/>
    </row>
    <row r="61" spans="1:15">
      <c r="A61" s="28"/>
      <c r="B61" s="66"/>
      <c r="C61" s="67"/>
      <c r="D61" s="8"/>
      <c r="E61" s="30"/>
      <c r="F61" s="30"/>
      <c r="G61" s="30"/>
      <c r="H61" s="30"/>
      <c r="I61" s="30"/>
      <c r="J61" s="30"/>
      <c r="K61" s="16"/>
      <c r="L61" s="30"/>
      <c r="M61" s="30"/>
    </row>
    <row r="62" spans="1:15" ht="58">
      <c r="A62" s="28">
        <v>5</v>
      </c>
      <c r="B62" s="66" t="s">
        <v>78</v>
      </c>
      <c r="C62" s="67" t="s">
        <v>40</v>
      </c>
      <c r="D62" s="8">
        <v>0</v>
      </c>
      <c r="E62" s="30"/>
      <c r="F62" s="30"/>
      <c r="G62" s="30">
        <v>0</v>
      </c>
      <c r="H62" s="30"/>
      <c r="I62" s="30"/>
      <c r="J62" s="30"/>
      <c r="K62" s="136">
        <v>0</v>
      </c>
      <c r="L62" s="31">
        <v>0</v>
      </c>
      <c r="M62" s="30"/>
    </row>
    <row r="63" spans="1:15">
      <c r="A63" s="28"/>
      <c r="B63" s="68"/>
      <c r="C63" s="32"/>
      <c r="D63" s="8"/>
      <c r="E63" s="4"/>
      <c r="F63" s="4"/>
      <c r="G63" s="4"/>
      <c r="H63" s="4"/>
      <c r="I63" s="4"/>
      <c r="J63" s="4"/>
      <c r="K63" s="16"/>
      <c r="L63" s="4"/>
      <c r="M63" s="4"/>
    </row>
    <row r="64" spans="1:15">
      <c r="A64" s="69"/>
      <c r="B64" s="70" t="s">
        <v>79</v>
      </c>
      <c r="C64" s="71"/>
      <c r="D64" s="14"/>
      <c r="E64" s="72"/>
      <c r="F64" s="128">
        <f>SUM(F47:F63)</f>
        <v>29300</v>
      </c>
      <c r="G64" s="62"/>
      <c r="H64" s="128">
        <v>14385</v>
      </c>
      <c r="I64" s="62"/>
      <c r="J64" s="128">
        <f>J58+J56+J52+J49+J48</f>
        <v>17065</v>
      </c>
      <c r="K64" s="134"/>
      <c r="L64" s="62">
        <f>SUM(L47:L63)</f>
        <v>31450</v>
      </c>
      <c r="M64" s="48"/>
      <c r="O64" s="128">
        <v>10015</v>
      </c>
    </row>
    <row r="65" spans="1:15">
      <c r="A65" s="44"/>
      <c r="B65" s="73"/>
      <c r="C65" s="74"/>
      <c r="D65" s="15"/>
      <c r="E65" s="4"/>
      <c r="F65" s="44"/>
      <c r="G65" s="44"/>
      <c r="H65" s="44"/>
      <c r="I65" s="44"/>
      <c r="J65" s="44"/>
      <c r="K65" s="15"/>
      <c r="L65" s="44"/>
      <c r="M65" s="44"/>
    </row>
    <row r="66" spans="1:15">
      <c r="A66" s="30"/>
      <c r="B66" s="75"/>
      <c r="C66" s="76"/>
      <c r="D66" s="16"/>
      <c r="E66" s="30"/>
      <c r="F66" s="30"/>
      <c r="G66" s="30"/>
      <c r="H66" s="30"/>
      <c r="I66" s="30"/>
      <c r="J66" s="30"/>
      <c r="K66" s="16"/>
      <c r="L66" s="30"/>
      <c r="M66" s="30"/>
      <c r="O66">
        <v>17065</v>
      </c>
    </row>
    <row r="67" spans="1:15" ht="15.5">
      <c r="A67" s="77" t="s">
        <v>80</v>
      </c>
      <c r="B67" s="78" t="s">
        <v>81</v>
      </c>
      <c r="C67" s="79"/>
      <c r="D67" s="17"/>
      <c r="E67" s="80"/>
      <c r="F67" s="80"/>
      <c r="G67" s="80"/>
      <c r="H67" s="80"/>
      <c r="I67" s="80"/>
      <c r="J67" s="80"/>
      <c r="K67" s="17"/>
      <c r="L67" s="80"/>
      <c r="M67" s="80"/>
      <c r="O67" s="466">
        <f>O66+H64</f>
        <v>31450</v>
      </c>
    </row>
    <row r="68" spans="1:15" ht="29">
      <c r="A68" s="81"/>
      <c r="B68" s="82" t="s">
        <v>82</v>
      </c>
      <c r="C68" s="83"/>
      <c r="D68" s="18"/>
      <c r="E68" s="84"/>
      <c r="F68" s="84"/>
      <c r="G68" s="84"/>
      <c r="H68" s="84"/>
      <c r="I68" s="84"/>
      <c r="J68" s="84"/>
      <c r="K68" s="18"/>
      <c r="L68" s="84"/>
      <c r="M68" s="84"/>
    </row>
    <row r="69" spans="1:15">
      <c r="A69" s="85"/>
      <c r="B69" s="86"/>
      <c r="C69" s="87"/>
      <c r="D69" s="19"/>
      <c r="E69" s="88"/>
      <c r="F69" s="88"/>
      <c r="G69" s="88"/>
      <c r="H69" s="88"/>
      <c r="I69" s="88"/>
      <c r="J69" s="88"/>
      <c r="K69" s="19"/>
      <c r="L69" s="88"/>
      <c r="M69" s="88"/>
    </row>
    <row r="70" spans="1:15">
      <c r="A70" s="89">
        <v>1.1000000000000001</v>
      </c>
      <c r="B70" s="90" t="s">
        <v>83</v>
      </c>
      <c r="C70" s="91" t="s">
        <v>59</v>
      </c>
      <c r="D70" s="92">
        <v>0</v>
      </c>
      <c r="E70" s="88"/>
      <c r="F70" s="88"/>
      <c r="G70" s="88">
        <v>0</v>
      </c>
      <c r="H70" s="88"/>
      <c r="I70" s="88"/>
      <c r="J70" s="88"/>
      <c r="K70" s="92">
        <v>0</v>
      </c>
      <c r="L70" s="88"/>
      <c r="M70" s="88"/>
    </row>
    <row r="71" spans="1:15">
      <c r="A71" s="89">
        <v>1.2</v>
      </c>
      <c r="B71" s="93" t="s">
        <v>84</v>
      </c>
      <c r="C71" s="91" t="s">
        <v>59</v>
      </c>
      <c r="D71" s="94">
        <v>0</v>
      </c>
      <c r="E71" s="88"/>
      <c r="F71" s="88"/>
      <c r="G71" s="88">
        <v>0</v>
      </c>
      <c r="H71" s="88"/>
      <c r="I71" s="88"/>
      <c r="J71" s="88"/>
      <c r="K71" s="94">
        <v>0</v>
      </c>
      <c r="L71" s="88"/>
      <c r="M71" s="88"/>
    </row>
    <row r="72" spans="1:15">
      <c r="A72" s="89">
        <v>1.3</v>
      </c>
      <c r="B72" s="93" t="s">
        <v>85</v>
      </c>
      <c r="C72" s="91" t="s">
        <v>59</v>
      </c>
      <c r="D72" s="92">
        <v>0</v>
      </c>
      <c r="E72" s="88"/>
      <c r="F72" s="88"/>
      <c r="G72" s="88">
        <v>0</v>
      </c>
      <c r="H72" s="88"/>
      <c r="I72" s="88"/>
      <c r="J72" s="88"/>
      <c r="K72" s="92">
        <v>0</v>
      </c>
      <c r="L72" s="88"/>
      <c r="M72" s="88"/>
    </row>
    <row r="73" spans="1:15">
      <c r="A73" s="89">
        <v>1.4</v>
      </c>
      <c r="B73" s="90" t="s">
        <v>86</v>
      </c>
      <c r="C73" s="91" t="s">
        <v>59</v>
      </c>
      <c r="D73" s="92">
        <v>0</v>
      </c>
      <c r="E73" s="88"/>
      <c r="F73" s="88"/>
      <c r="G73" s="88">
        <v>0</v>
      </c>
      <c r="H73" s="88"/>
      <c r="I73" s="88"/>
      <c r="J73" s="88"/>
      <c r="K73" s="92">
        <v>0</v>
      </c>
      <c r="L73" s="88"/>
      <c r="M73" s="88"/>
    </row>
    <row r="74" spans="1:15" ht="29">
      <c r="A74" s="89">
        <v>1.5</v>
      </c>
      <c r="B74" s="90" t="s">
        <v>87</v>
      </c>
      <c r="C74" s="91" t="s">
        <v>59</v>
      </c>
      <c r="D74" s="92">
        <v>0</v>
      </c>
      <c r="E74" s="88"/>
      <c r="F74" s="88"/>
      <c r="G74" s="88">
        <v>0</v>
      </c>
      <c r="H74" s="88"/>
      <c r="I74" s="88"/>
      <c r="J74" s="88"/>
      <c r="K74" s="92">
        <v>0</v>
      </c>
      <c r="L74" s="88"/>
      <c r="M74" s="88"/>
    </row>
    <row r="75" spans="1:15">
      <c r="A75" s="89">
        <v>1.6</v>
      </c>
      <c r="B75" s="93" t="s">
        <v>88</v>
      </c>
      <c r="C75" s="91" t="s">
        <v>59</v>
      </c>
      <c r="D75" s="92" t="s">
        <v>89</v>
      </c>
      <c r="E75" s="88"/>
      <c r="F75" s="88"/>
      <c r="G75" s="88" t="s">
        <v>89</v>
      </c>
      <c r="H75" s="88"/>
      <c r="I75" s="88"/>
      <c r="J75" s="88"/>
      <c r="K75" s="92" t="s">
        <v>89</v>
      </c>
      <c r="L75" s="88"/>
      <c r="M75" s="88"/>
    </row>
    <row r="76" spans="1:15" ht="29">
      <c r="A76" s="89">
        <v>1.7</v>
      </c>
      <c r="B76" s="90" t="s">
        <v>90</v>
      </c>
      <c r="C76" s="91" t="s">
        <v>59</v>
      </c>
      <c r="D76" s="92">
        <v>0</v>
      </c>
      <c r="E76" s="88"/>
      <c r="F76" s="88"/>
      <c r="G76" s="88">
        <v>0</v>
      </c>
      <c r="H76" s="88"/>
      <c r="I76" s="88"/>
      <c r="J76" s="88"/>
      <c r="K76" s="92">
        <v>0</v>
      </c>
      <c r="L76" s="88"/>
      <c r="M76" s="88"/>
    </row>
    <row r="77" spans="1:15">
      <c r="A77" s="89">
        <v>1.8</v>
      </c>
      <c r="B77" s="90" t="s">
        <v>91</v>
      </c>
      <c r="C77" s="91" t="s">
        <v>59</v>
      </c>
      <c r="D77" s="92">
        <v>0</v>
      </c>
      <c r="E77" s="88"/>
      <c r="F77" s="88"/>
      <c r="G77" s="88">
        <v>0</v>
      </c>
      <c r="H77" s="88"/>
      <c r="I77" s="88"/>
      <c r="J77" s="88"/>
      <c r="K77" s="92">
        <v>0</v>
      </c>
      <c r="L77" s="88"/>
      <c r="M77" s="88"/>
    </row>
    <row r="78" spans="1:15">
      <c r="A78" s="89">
        <v>1.9</v>
      </c>
      <c r="B78" s="90" t="s">
        <v>92</v>
      </c>
      <c r="C78" s="91" t="s">
        <v>59</v>
      </c>
      <c r="D78" s="92">
        <v>0</v>
      </c>
      <c r="E78" s="88"/>
      <c r="F78" s="88"/>
      <c r="G78" s="88">
        <v>0</v>
      </c>
      <c r="H78" s="88"/>
      <c r="I78" s="88"/>
      <c r="J78" s="88"/>
      <c r="K78" s="92">
        <v>0</v>
      </c>
      <c r="L78" s="88"/>
      <c r="M78" s="88"/>
    </row>
    <row r="79" spans="1:15">
      <c r="A79" s="95">
        <v>1.1000000000000001</v>
      </c>
      <c r="B79" s="90" t="s">
        <v>93</v>
      </c>
      <c r="C79" s="91" t="s">
        <v>59</v>
      </c>
      <c r="D79" s="92">
        <v>0</v>
      </c>
      <c r="E79" s="88"/>
      <c r="F79" s="88"/>
      <c r="G79" s="88">
        <v>0</v>
      </c>
      <c r="H79" s="88"/>
      <c r="I79" s="88"/>
      <c r="J79" s="88"/>
      <c r="K79" s="92">
        <v>0</v>
      </c>
      <c r="L79" s="88"/>
      <c r="M79" s="88"/>
    </row>
    <row r="80" spans="1:15" ht="29">
      <c r="A80" s="89">
        <v>1.1100000000000001</v>
      </c>
      <c r="B80" s="90" t="s">
        <v>94</v>
      </c>
      <c r="C80" s="91" t="s">
        <v>59</v>
      </c>
      <c r="D80" s="92">
        <v>0</v>
      </c>
      <c r="E80" s="88"/>
      <c r="F80" s="88"/>
      <c r="G80" s="88">
        <v>0</v>
      </c>
      <c r="H80" s="88"/>
      <c r="I80" s="88"/>
      <c r="J80" s="88"/>
      <c r="K80" s="92">
        <v>0</v>
      </c>
      <c r="L80" s="88"/>
      <c r="M80" s="88"/>
    </row>
    <row r="81" spans="1:13" ht="29">
      <c r="A81" s="89">
        <v>1.1200000000000001</v>
      </c>
      <c r="B81" s="90" t="s">
        <v>95</v>
      </c>
      <c r="C81" s="91" t="s">
        <v>59</v>
      </c>
      <c r="D81" s="92">
        <v>2</v>
      </c>
      <c r="E81" s="88">
        <v>5000</v>
      </c>
      <c r="F81" s="127">
        <v>10000</v>
      </c>
      <c r="G81" s="127">
        <v>0</v>
      </c>
      <c r="H81" s="127">
        <v>0</v>
      </c>
      <c r="I81" s="127">
        <v>0</v>
      </c>
      <c r="J81" s="31">
        <v>0</v>
      </c>
      <c r="K81" s="136">
        <v>0</v>
      </c>
      <c r="L81" s="31">
        <v>0</v>
      </c>
      <c r="M81" s="88"/>
    </row>
    <row r="82" spans="1:13">
      <c r="A82" s="89">
        <v>1.1299999999999999</v>
      </c>
      <c r="B82" s="90" t="s">
        <v>96</v>
      </c>
      <c r="C82" s="91" t="s">
        <v>59</v>
      </c>
      <c r="D82" s="92">
        <v>2</v>
      </c>
      <c r="E82" s="88">
        <v>1800</v>
      </c>
      <c r="F82" s="127">
        <v>3600</v>
      </c>
      <c r="G82" s="127">
        <v>0</v>
      </c>
      <c r="H82" s="127">
        <v>0</v>
      </c>
      <c r="I82" s="127">
        <v>2</v>
      </c>
      <c r="J82" s="31">
        <f>I82*E82</f>
        <v>3600</v>
      </c>
      <c r="K82" s="92">
        <f>I82+G82</f>
        <v>2</v>
      </c>
      <c r="L82" s="31">
        <f>K82*E82</f>
        <v>3600</v>
      </c>
      <c r="M82" s="88"/>
    </row>
    <row r="83" spans="1:13" ht="29">
      <c r="A83" s="89">
        <v>1.1399999999999999</v>
      </c>
      <c r="B83" s="90" t="s">
        <v>97</v>
      </c>
      <c r="C83" s="91" t="s">
        <v>59</v>
      </c>
      <c r="D83" s="92">
        <v>2</v>
      </c>
      <c r="E83" s="88">
        <v>2500</v>
      </c>
      <c r="F83" s="31">
        <v>5000</v>
      </c>
      <c r="G83" s="31">
        <v>0</v>
      </c>
      <c r="H83" s="31">
        <v>0</v>
      </c>
      <c r="I83" s="31">
        <v>0</v>
      </c>
      <c r="J83" s="31">
        <v>0</v>
      </c>
      <c r="K83" s="92">
        <v>0</v>
      </c>
      <c r="L83" s="31">
        <v>0</v>
      </c>
      <c r="M83" s="88"/>
    </row>
    <row r="84" spans="1:13" ht="29">
      <c r="A84" s="89">
        <v>1.1499999999999999</v>
      </c>
      <c r="B84" s="90" t="s">
        <v>98</v>
      </c>
      <c r="C84" s="91" t="s">
        <v>59</v>
      </c>
      <c r="D84" s="92">
        <v>7</v>
      </c>
      <c r="E84" s="88">
        <v>1800</v>
      </c>
      <c r="F84" s="126">
        <v>12600</v>
      </c>
      <c r="G84" s="126">
        <v>0</v>
      </c>
      <c r="H84" s="126">
        <v>0</v>
      </c>
      <c r="I84" s="126">
        <v>7</v>
      </c>
      <c r="J84" s="31">
        <f>I84*E84</f>
        <v>12600</v>
      </c>
      <c r="K84" s="136">
        <f>I84+G84</f>
        <v>7</v>
      </c>
      <c r="L84" s="31">
        <f>K84*E84</f>
        <v>12600</v>
      </c>
      <c r="M84" s="88"/>
    </row>
    <row r="85" spans="1:13">
      <c r="A85" s="89">
        <v>1.1599999999999999</v>
      </c>
      <c r="B85" s="90" t="s">
        <v>99</v>
      </c>
      <c r="C85" s="91" t="s">
        <v>59</v>
      </c>
      <c r="D85" s="92">
        <v>0</v>
      </c>
      <c r="E85" s="88"/>
      <c r="F85" s="88"/>
      <c r="G85" s="88">
        <v>0</v>
      </c>
      <c r="H85" s="88"/>
      <c r="I85" s="88"/>
      <c r="J85" s="88"/>
      <c r="K85" s="92">
        <v>0</v>
      </c>
      <c r="L85" s="88"/>
      <c r="M85" s="88"/>
    </row>
    <row r="86" spans="1:13" ht="29">
      <c r="A86" s="89">
        <v>1.17</v>
      </c>
      <c r="B86" s="90" t="s">
        <v>100</v>
      </c>
      <c r="C86" s="91" t="s">
        <v>59</v>
      </c>
      <c r="D86" s="92">
        <v>0</v>
      </c>
      <c r="E86" s="88"/>
      <c r="F86" s="88"/>
      <c r="G86" s="88">
        <v>0</v>
      </c>
      <c r="H86" s="88"/>
      <c r="I86" s="88"/>
      <c r="J86" s="88"/>
      <c r="K86" s="92">
        <v>0</v>
      </c>
      <c r="L86" s="88"/>
      <c r="M86" s="88"/>
    </row>
    <row r="87" spans="1:13">
      <c r="A87" s="85"/>
      <c r="B87" s="86"/>
      <c r="C87" s="87"/>
      <c r="D87" s="19"/>
      <c r="E87" s="88"/>
      <c r="F87" s="88"/>
      <c r="G87" s="88"/>
      <c r="H87" s="88"/>
      <c r="I87" s="88"/>
      <c r="J87" s="88"/>
      <c r="K87" s="19"/>
      <c r="L87" s="88"/>
      <c r="M87" s="88"/>
    </row>
    <row r="88" spans="1:13">
      <c r="A88" s="96"/>
      <c r="B88" s="86"/>
      <c r="C88" s="87"/>
      <c r="D88" s="19"/>
      <c r="E88" s="97"/>
      <c r="F88" s="97"/>
      <c r="G88" s="97"/>
      <c r="H88" s="97"/>
      <c r="I88" s="97"/>
      <c r="J88" s="97"/>
      <c r="K88" s="19"/>
      <c r="L88" s="97"/>
      <c r="M88" s="97"/>
    </row>
    <row r="89" spans="1:13" ht="29">
      <c r="A89" s="98"/>
      <c r="B89" s="99" t="s">
        <v>101</v>
      </c>
      <c r="C89" s="100"/>
      <c r="D89" s="20"/>
      <c r="E89" s="101"/>
      <c r="F89" s="102">
        <v>31200</v>
      </c>
      <c r="G89" s="102"/>
      <c r="H89" s="102">
        <v>0</v>
      </c>
      <c r="I89" s="102"/>
      <c r="J89" s="102">
        <f>SUM(J69:J88)</f>
        <v>16200</v>
      </c>
      <c r="K89" s="20"/>
      <c r="L89" s="102">
        <f>SUM(L70:L88)</f>
        <v>16200</v>
      </c>
      <c r="M89" s="102"/>
    </row>
    <row r="90" spans="1:13">
      <c r="A90" s="103"/>
      <c r="B90" s="104"/>
      <c r="C90" s="105"/>
      <c r="D90" s="21"/>
      <c r="E90" s="106"/>
      <c r="F90" s="106"/>
      <c r="G90" s="106"/>
      <c r="H90" s="106"/>
      <c r="I90" s="106"/>
      <c r="J90" s="106"/>
      <c r="K90" s="21"/>
      <c r="L90" s="106"/>
      <c r="M90" s="106"/>
    </row>
    <row r="91" spans="1:13" ht="15.5">
      <c r="A91" s="77" t="s">
        <v>102</v>
      </c>
      <c r="B91" s="78" t="s">
        <v>103</v>
      </c>
      <c r="C91" s="79"/>
      <c r="D91" s="17"/>
      <c r="E91" s="80"/>
      <c r="F91" s="80"/>
      <c r="G91" s="80"/>
      <c r="H91" s="80"/>
      <c r="I91" s="80"/>
      <c r="J91" s="80"/>
      <c r="K91" s="17"/>
      <c r="L91" s="80"/>
      <c r="M91" s="80"/>
    </row>
    <row r="92" spans="1:13" ht="29">
      <c r="A92" s="81"/>
      <c r="B92" s="82" t="s">
        <v>104</v>
      </c>
      <c r="C92" s="83"/>
      <c r="D92" s="18"/>
      <c r="E92" s="84"/>
      <c r="F92" s="84"/>
      <c r="G92" s="84"/>
      <c r="H92" s="84"/>
      <c r="I92" s="84"/>
      <c r="J92" s="84"/>
      <c r="K92" s="18"/>
      <c r="L92" s="84"/>
      <c r="M92" s="84"/>
    </row>
    <row r="93" spans="1:13">
      <c r="A93" s="85"/>
      <c r="B93" s="86"/>
      <c r="C93" s="87"/>
      <c r="D93" s="19"/>
      <c r="E93" s="88"/>
      <c r="F93" s="88"/>
      <c r="G93" s="88"/>
      <c r="H93" s="88"/>
      <c r="I93" s="88"/>
      <c r="J93" s="88"/>
      <c r="K93" s="19"/>
      <c r="L93" s="88"/>
      <c r="M93" s="88"/>
    </row>
    <row r="94" spans="1:13" ht="116">
      <c r="A94" s="107">
        <v>1</v>
      </c>
      <c r="B94" s="108" t="s">
        <v>105</v>
      </c>
      <c r="C94" s="109" t="s">
        <v>40</v>
      </c>
      <c r="D94" s="22">
        <v>0</v>
      </c>
      <c r="E94" s="97"/>
      <c r="F94" s="31"/>
      <c r="G94" s="31">
        <v>0</v>
      </c>
      <c r="H94" s="31"/>
      <c r="I94" s="31"/>
      <c r="J94" s="31"/>
      <c r="K94" s="136">
        <v>0</v>
      </c>
      <c r="L94" s="31">
        <v>0</v>
      </c>
      <c r="M94" s="88"/>
    </row>
    <row r="95" spans="1:13">
      <c r="A95" s="110"/>
      <c r="B95" s="111"/>
      <c r="C95" s="112"/>
      <c r="D95" s="8"/>
      <c r="E95" s="88"/>
      <c r="F95" s="88"/>
      <c r="G95" s="88"/>
      <c r="H95" s="88"/>
      <c r="I95" s="88"/>
      <c r="J95" s="88"/>
      <c r="K95" s="16"/>
      <c r="L95" s="88"/>
      <c r="M95" s="88"/>
    </row>
    <row r="96" spans="1:13" ht="116">
      <c r="A96" s="107">
        <v>2</v>
      </c>
      <c r="B96" s="108" t="s">
        <v>106</v>
      </c>
      <c r="C96" s="109" t="s">
        <v>40</v>
      </c>
      <c r="D96" s="22">
        <v>2</v>
      </c>
      <c r="E96" s="97">
        <v>12000</v>
      </c>
      <c r="F96" s="126">
        <v>24000</v>
      </c>
      <c r="G96" s="126">
        <v>0</v>
      </c>
      <c r="H96" s="126">
        <v>0</v>
      </c>
      <c r="I96" s="126"/>
      <c r="J96" s="126"/>
      <c r="K96" s="136">
        <v>0</v>
      </c>
      <c r="L96" s="31">
        <v>0</v>
      </c>
      <c r="M96" s="88"/>
    </row>
    <row r="97" spans="1:13">
      <c r="A97" s="107"/>
      <c r="B97" s="108"/>
      <c r="C97" s="109"/>
      <c r="D97" s="22"/>
      <c r="E97" s="97"/>
      <c r="F97" s="31"/>
      <c r="G97" s="31"/>
      <c r="H97" s="31"/>
      <c r="I97" s="31"/>
      <c r="J97" s="31"/>
      <c r="K97" s="129"/>
      <c r="L97" s="31"/>
      <c r="M97" s="88"/>
    </row>
    <row r="98" spans="1:13" ht="116">
      <c r="A98" s="107">
        <v>4</v>
      </c>
      <c r="B98" s="108" t="s">
        <v>107</v>
      </c>
      <c r="C98" s="109" t="s">
        <v>40</v>
      </c>
      <c r="D98" s="22">
        <v>1</v>
      </c>
      <c r="E98" s="97">
        <v>4500</v>
      </c>
      <c r="F98" s="126">
        <v>4500</v>
      </c>
      <c r="G98" s="126">
        <v>0</v>
      </c>
      <c r="H98" s="126">
        <v>0</v>
      </c>
      <c r="I98" s="126">
        <v>0</v>
      </c>
      <c r="J98" s="31">
        <v>0</v>
      </c>
      <c r="K98" s="136">
        <v>0</v>
      </c>
      <c r="L98" s="31">
        <v>0</v>
      </c>
      <c r="M98" s="88"/>
    </row>
    <row r="99" spans="1:13">
      <c r="A99" s="107"/>
      <c r="B99" s="108"/>
      <c r="C99" s="109"/>
      <c r="D99" s="22"/>
      <c r="E99" s="97"/>
      <c r="F99" s="31"/>
      <c r="G99" s="31"/>
      <c r="H99" s="31"/>
      <c r="I99" s="31"/>
      <c r="J99" s="31"/>
      <c r="K99" s="129"/>
      <c r="L99" s="31"/>
      <c r="M99" s="88"/>
    </row>
    <row r="100" spans="1:13" ht="116">
      <c r="A100" s="107">
        <v>5</v>
      </c>
      <c r="B100" s="108" t="s">
        <v>108</v>
      </c>
      <c r="C100" s="109" t="s">
        <v>40</v>
      </c>
      <c r="D100" s="22">
        <v>1</v>
      </c>
      <c r="E100" s="97">
        <v>4500</v>
      </c>
      <c r="F100" s="126">
        <v>4500</v>
      </c>
      <c r="G100" s="126">
        <v>0</v>
      </c>
      <c r="H100" s="126">
        <v>0</v>
      </c>
      <c r="I100" s="126"/>
      <c r="J100" s="31">
        <v>0</v>
      </c>
      <c r="K100" s="136">
        <v>0</v>
      </c>
      <c r="L100" s="31">
        <v>0</v>
      </c>
      <c r="M100" s="88"/>
    </row>
    <row r="101" spans="1:13">
      <c r="A101" s="110"/>
      <c r="B101" s="111"/>
      <c r="C101" s="112"/>
      <c r="D101" s="8"/>
      <c r="E101" s="88"/>
      <c r="F101" s="88"/>
      <c r="G101" s="88"/>
      <c r="H101" s="88"/>
      <c r="I101" s="88"/>
      <c r="J101" s="88"/>
      <c r="K101" s="16"/>
      <c r="L101" s="88"/>
      <c r="M101" s="88"/>
    </row>
    <row r="102" spans="1:13" ht="29">
      <c r="A102" s="98"/>
      <c r="B102" s="99" t="s">
        <v>109</v>
      </c>
      <c r="C102" s="100"/>
      <c r="D102" s="20"/>
      <c r="E102" s="101"/>
      <c r="F102" s="102">
        <v>33000</v>
      </c>
      <c r="G102" s="102"/>
      <c r="H102" s="102">
        <v>0</v>
      </c>
      <c r="I102" s="102"/>
      <c r="J102" s="102">
        <v>0</v>
      </c>
      <c r="K102" s="20"/>
      <c r="L102" s="102">
        <v>0</v>
      </c>
      <c r="M102" s="102"/>
    </row>
    <row r="103" spans="1:13">
      <c r="A103" s="28"/>
      <c r="B103" s="34"/>
      <c r="C103" s="32"/>
      <c r="D103" s="8"/>
      <c r="E103" s="113"/>
      <c r="F103" s="30"/>
      <c r="G103" s="30"/>
      <c r="H103" s="30"/>
      <c r="I103" s="30"/>
      <c r="J103" s="30"/>
      <c r="K103" s="16"/>
      <c r="L103" s="30"/>
      <c r="M103" s="30"/>
    </row>
    <row r="104" spans="1:13">
      <c r="A104" s="45"/>
      <c r="B104" s="46" t="s">
        <v>110</v>
      </c>
      <c r="C104" s="114"/>
      <c r="D104" s="23"/>
      <c r="E104" s="115"/>
      <c r="F104" s="62">
        <f>F102+F89+F64+F44</f>
        <v>197250</v>
      </c>
      <c r="G104" s="62"/>
      <c r="H104" s="62">
        <f>H64+H44</f>
        <v>33635</v>
      </c>
      <c r="I104" s="62"/>
      <c r="J104" s="62">
        <f>J89+J64+J44</f>
        <v>51165</v>
      </c>
      <c r="K104" s="135"/>
      <c r="L104" s="62">
        <f>L89+L64+L44</f>
        <v>84800</v>
      </c>
      <c r="M104" s="62"/>
    </row>
    <row r="105" spans="1:13">
      <c r="A105" s="49"/>
      <c r="B105" s="116"/>
      <c r="C105" s="117"/>
      <c r="D105" s="24"/>
      <c r="E105" s="118"/>
      <c r="F105" s="119"/>
      <c r="G105" s="4"/>
      <c r="H105" s="4"/>
      <c r="I105" s="4"/>
      <c r="J105" s="4"/>
      <c r="K105" s="4"/>
      <c r="L105" s="4"/>
      <c r="M105" s="4"/>
    </row>
    <row r="106" spans="1:13">
      <c r="A106" s="120"/>
      <c r="B106" s="121" t="s">
        <v>111</v>
      </c>
      <c r="C106" s="74"/>
      <c r="D106" s="25"/>
      <c r="E106" s="4"/>
      <c r="F106" s="4"/>
      <c r="G106" s="4"/>
      <c r="H106" s="4"/>
      <c r="I106" s="4"/>
      <c r="J106" s="4"/>
      <c r="K106" s="4"/>
      <c r="L106" s="4"/>
      <c r="M106" s="4"/>
    </row>
    <row r="107" spans="1:13">
      <c r="A107" s="49"/>
      <c r="B107" s="122" t="s">
        <v>112</v>
      </c>
      <c r="C107" s="123"/>
      <c r="D107" s="26"/>
      <c r="E107" s="124"/>
      <c r="F107" s="125"/>
      <c r="G107" s="4"/>
      <c r="H107" s="4"/>
      <c r="I107" s="126"/>
      <c r="J107" s="126"/>
      <c r="K107" s="4"/>
      <c r="L107" s="4"/>
      <c r="M107" s="4"/>
    </row>
    <row r="108" spans="1:13" ht="29">
      <c r="A108" s="49"/>
      <c r="B108" s="122" t="s">
        <v>113</v>
      </c>
      <c r="C108" s="123"/>
      <c r="D108" s="26"/>
      <c r="E108" s="124"/>
      <c r="F108" s="125"/>
      <c r="G108" s="4"/>
      <c r="H108" s="4"/>
      <c r="I108" s="4"/>
      <c r="J108" s="4"/>
      <c r="K108" s="4"/>
      <c r="L108" s="4"/>
      <c r="M108" s="4"/>
    </row>
    <row r="109" spans="1:13">
      <c r="A109" s="49"/>
      <c r="B109" s="122" t="s">
        <v>114</v>
      </c>
      <c r="C109" s="123"/>
      <c r="D109" s="26"/>
      <c r="E109" s="124"/>
      <c r="F109" s="125"/>
      <c r="G109" s="4"/>
      <c r="H109" s="4"/>
      <c r="I109" s="4"/>
      <c r="J109" s="4"/>
      <c r="K109" s="4"/>
      <c r="L109" s="4"/>
      <c r="M109" s="4"/>
    </row>
  </sheetData>
  <mergeCells count="19">
    <mergeCell ref="G3:H3"/>
    <mergeCell ref="I3:J3"/>
    <mergeCell ref="K3:L3"/>
    <mergeCell ref="A2:C2"/>
    <mergeCell ref="A1:F1"/>
    <mergeCell ref="E5:E6"/>
    <mergeCell ref="F5:F6"/>
    <mergeCell ref="A3:B3"/>
    <mergeCell ref="A5:A6"/>
    <mergeCell ref="B5:B6"/>
    <mergeCell ref="C5:C6"/>
    <mergeCell ref="D5:D6"/>
    <mergeCell ref="I5:I6"/>
    <mergeCell ref="J5:J6"/>
    <mergeCell ref="G5:G6"/>
    <mergeCell ref="H5:H6"/>
    <mergeCell ref="M5:M6"/>
    <mergeCell ref="K5:K6"/>
    <mergeCell ref="L5:L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L220"/>
  <sheetViews>
    <sheetView topLeftCell="A210" zoomScale="70" zoomScaleNormal="70" workbookViewId="0">
      <selection activeCell="J226" sqref="J226"/>
    </sheetView>
  </sheetViews>
  <sheetFormatPr defaultRowHeight="14.5"/>
  <cols>
    <col min="2" max="2" width="55.453125" customWidth="1"/>
    <col min="6" max="7" width="14" customWidth="1"/>
    <col min="10" max="10" width="16.7265625" customWidth="1"/>
    <col min="12" max="12" width="18.1796875" customWidth="1"/>
    <col min="14" max="14" width="16.1796875" customWidth="1"/>
  </cols>
  <sheetData>
    <row r="1" spans="1:83" ht="15" thickBot="1">
      <c r="A1" s="541" t="s">
        <v>115</v>
      </c>
      <c r="B1" s="542"/>
      <c r="C1" s="542"/>
      <c r="D1" s="542"/>
      <c r="E1" s="542"/>
      <c r="F1" s="542"/>
      <c r="G1" s="542"/>
      <c r="H1" s="543"/>
      <c r="I1" s="158"/>
      <c r="J1" s="158"/>
      <c r="K1" s="158"/>
      <c r="L1" s="158"/>
    </row>
    <row r="2" spans="1:83">
      <c r="A2" s="544" t="s">
        <v>116</v>
      </c>
      <c r="B2" s="545"/>
      <c r="C2" s="545"/>
      <c r="D2" s="545"/>
      <c r="E2" s="545"/>
      <c r="F2" s="545"/>
      <c r="G2" s="545"/>
      <c r="H2" s="546"/>
      <c r="I2" s="550" t="s">
        <v>18</v>
      </c>
      <c r="J2" s="521"/>
      <c r="K2" s="532" t="s">
        <v>19</v>
      </c>
      <c r="L2" s="551"/>
      <c r="M2" s="552" t="s">
        <v>20</v>
      </c>
      <c r="N2" s="552"/>
    </row>
    <row r="3" spans="1:83">
      <c r="A3" s="157"/>
      <c r="B3" s="158"/>
      <c r="C3" s="547" t="s">
        <v>117</v>
      </c>
      <c r="D3" s="547"/>
      <c r="E3" s="547"/>
      <c r="F3" s="547"/>
      <c r="G3" s="547"/>
      <c r="H3" s="547"/>
      <c r="I3" s="548"/>
      <c r="J3" s="549"/>
      <c r="K3" s="249"/>
      <c r="L3" s="249"/>
      <c r="M3" s="539"/>
      <c r="N3" s="540"/>
    </row>
    <row r="4" spans="1:83" ht="26">
      <c r="A4" s="208" t="s">
        <v>118</v>
      </c>
      <c r="B4" s="208" t="s">
        <v>119</v>
      </c>
      <c r="C4" s="208" t="s">
        <v>23</v>
      </c>
      <c r="D4" s="208" t="s">
        <v>24</v>
      </c>
      <c r="E4" s="159" t="s">
        <v>120</v>
      </c>
      <c r="F4" s="159" t="s">
        <v>121</v>
      </c>
      <c r="G4" s="159" t="s">
        <v>682</v>
      </c>
      <c r="H4" s="160" t="s">
        <v>122</v>
      </c>
      <c r="I4" s="160"/>
      <c r="J4" s="160"/>
      <c r="K4" s="160"/>
      <c r="L4" s="160"/>
      <c r="M4" s="75"/>
      <c r="N4" s="75"/>
    </row>
    <row r="5" spans="1:83" ht="39">
      <c r="A5" s="208" t="s">
        <v>123</v>
      </c>
      <c r="B5" s="211" t="s">
        <v>124</v>
      </c>
      <c r="C5" s="212"/>
      <c r="D5" s="212"/>
      <c r="E5" s="161"/>
      <c r="F5" s="161"/>
      <c r="G5" s="161"/>
      <c r="H5" s="162"/>
      <c r="I5" s="162"/>
      <c r="J5" s="162"/>
      <c r="K5" s="162"/>
      <c r="L5" s="162"/>
      <c r="M5" s="75"/>
      <c r="N5" s="75"/>
    </row>
    <row r="6" spans="1:83">
      <c r="A6" s="212"/>
      <c r="B6" s="213"/>
      <c r="C6" s="212"/>
      <c r="D6" s="212"/>
      <c r="E6" s="161"/>
      <c r="F6" s="161"/>
      <c r="G6" s="161"/>
      <c r="H6" s="162"/>
      <c r="I6" s="162"/>
      <c r="J6" s="162"/>
      <c r="K6" s="162"/>
      <c r="L6" s="162"/>
      <c r="M6" s="75"/>
      <c r="N6" s="75"/>
    </row>
    <row r="7" spans="1:83" ht="26">
      <c r="A7" s="182">
        <v>1</v>
      </c>
      <c r="B7" s="211" t="s">
        <v>125</v>
      </c>
      <c r="C7" s="182"/>
      <c r="D7" s="182"/>
      <c r="E7" s="163"/>
      <c r="F7" s="164"/>
      <c r="G7" s="164"/>
      <c r="H7" s="165"/>
      <c r="I7" s="165"/>
      <c r="J7" s="165"/>
      <c r="K7" s="165"/>
      <c r="L7" s="165"/>
      <c r="M7" s="166"/>
      <c r="N7" s="166"/>
      <c r="O7" s="141"/>
      <c r="P7" s="141"/>
      <c r="Q7" s="141"/>
      <c r="R7" s="141"/>
      <c r="S7" s="141"/>
      <c r="T7" s="141"/>
      <c r="U7" s="141"/>
      <c r="V7" s="141"/>
      <c r="W7" s="141"/>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row>
    <row r="8" spans="1:83">
      <c r="A8" s="182"/>
      <c r="B8" s="211"/>
      <c r="C8" s="182"/>
      <c r="D8" s="182"/>
      <c r="E8" s="163"/>
      <c r="F8" s="164"/>
      <c r="G8" s="164"/>
      <c r="H8" s="165"/>
      <c r="I8" s="165"/>
      <c r="J8" s="165"/>
      <c r="K8" s="165"/>
      <c r="L8" s="165"/>
      <c r="M8" s="166"/>
      <c r="N8" s="166"/>
      <c r="O8" s="141"/>
      <c r="P8" s="141"/>
      <c r="Q8" s="141"/>
      <c r="R8" s="141"/>
      <c r="S8" s="141"/>
      <c r="T8" s="141"/>
      <c r="U8" s="141"/>
      <c r="V8" s="141"/>
      <c r="W8" s="141"/>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row>
    <row r="9" spans="1:83">
      <c r="A9" s="182">
        <v>1.1000000000000001</v>
      </c>
      <c r="B9" s="211" t="s">
        <v>126</v>
      </c>
      <c r="C9" s="182"/>
      <c r="D9" s="182"/>
      <c r="E9" s="163"/>
      <c r="F9" s="164"/>
      <c r="G9" s="164"/>
      <c r="H9" s="165"/>
      <c r="I9" s="165"/>
      <c r="J9" s="165"/>
      <c r="K9" s="165"/>
      <c r="L9" s="165"/>
      <c r="M9" s="166"/>
      <c r="N9" s="166"/>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row>
    <row r="10" spans="1:83" ht="26">
      <c r="A10" s="182"/>
      <c r="B10" s="214" t="s">
        <v>127</v>
      </c>
      <c r="C10" s="182"/>
      <c r="D10" s="182"/>
      <c r="E10" s="163"/>
      <c r="F10" s="164"/>
      <c r="G10" s="164"/>
      <c r="H10" s="165"/>
      <c r="I10" s="165"/>
      <c r="J10" s="165"/>
      <c r="K10" s="165"/>
      <c r="L10" s="165"/>
      <c r="M10" s="166"/>
      <c r="N10" s="166"/>
      <c r="O10" s="141"/>
      <c r="P10" s="141"/>
      <c r="Q10" s="141"/>
      <c r="R10" s="141"/>
      <c r="S10" s="141"/>
      <c r="T10" s="141"/>
      <c r="U10" s="141"/>
      <c r="V10" s="141"/>
      <c r="W10" s="141"/>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row>
    <row r="11" spans="1:83" ht="26">
      <c r="A11" s="182"/>
      <c r="B11" s="214" t="s">
        <v>128</v>
      </c>
      <c r="C11" s="168"/>
      <c r="D11" s="168"/>
      <c r="E11" s="167"/>
      <c r="F11" s="167"/>
      <c r="G11" s="167"/>
      <c r="H11" s="165"/>
      <c r="I11" s="165"/>
      <c r="J11" s="165"/>
      <c r="K11" s="165"/>
      <c r="L11" s="165"/>
      <c r="M11" s="186"/>
      <c r="N11" s="186"/>
      <c r="O11" s="143"/>
      <c r="P11" s="143"/>
      <c r="Q11" s="143"/>
      <c r="R11" s="143"/>
      <c r="S11" s="143"/>
      <c r="T11" s="143"/>
      <c r="U11" s="143"/>
      <c r="V11" s="143"/>
      <c r="W11" s="143"/>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row>
    <row r="12" spans="1:83" ht="52">
      <c r="A12" s="182"/>
      <c r="B12" s="214" t="s">
        <v>129</v>
      </c>
      <c r="C12" s="168"/>
      <c r="D12" s="168"/>
      <c r="E12" s="167"/>
      <c r="F12" s="167"/>
      <c r="G12" s="167"/>
      <c r="H12" s="165"/>
      <c r="I12" s="165"/>
      <c r="J12" s="165"/>
      <c r="K12" s="165"/>
      <c r="L12" s="165"/>
      <c r="M12" s="186"/>
      <c r="N12" s="186"/>
      <c r="O12" s="143"/>
      <c r="P12" s="143"/>
      <c r="Q12" s="143"/>
      <c r="R12" s="143"/>
      <c r="S12" s="143"/>
      <c r="T12" s="143"/>
      <c r="U12" s="143"/>
      <c r="V12" s="143"/>
      <c r="W12" s="143"/>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row>
    <row r="13" spans="1:83" ht="39">
      <c r="A13" s="182"/>
      <c r="B13" s="214" t="s">
        <v>130</v>
      </c>
      <c r="C13" s="168"/>
      <c r="D13" s="168"/>
      <c r="E13" s="167"/>
      <c r="F13" s="167"/>
      <c r="G13" s="167"/>
      <c r="H13" s="165"/>
      <c r="I13" s="165"/>
      <c r="J13" s="165"/>
      <c r="K13" s="165"/>
      <c r="L13" s="165"/>
      <c r="M13" s="186"/>
      <c r="N13" s="186"/>
      <c r="O13" s="143"/>
      <c r="P13" s="143"/>
      <c r="Q13" s="143"/>
      <c r="R13" s="143"/>
      <c r="S13" s="143"/>
      <c r="T13" s="143"/>
      <c r="U13" s="143"/>
      <c r="V13" s="143"/>
      <c r="W13" s="143"/>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row>
    <row r="14" spans="1:83" ht="65">
      <c r="A14" s="182"/>
      <c r="B14" s="214" t="s">
        <v>131</v>
      </c>
      <c r="C14" s="168"/>
      <c r="D14" s="168"/>
      <c r="E14" s="167"/>
      <c r="F14" s="167"/>
      <c r="G14" s="167"/>
      <c r="H14" s="165"/>
      <c r="I14" s="165"/>
      <c r="J14" s="165"/>
      <c r="K14" s="165"/>
      <c r="L14" s="165"/>
      <c r="M14" s="186"/>
      <c r="N14" s="186"/>
      <c r="O14" s="143"/>
      <c r="P14" s="143"/>
      <c r="Q14" s="143"/>
      <c r="R14" s="143"/>
      <c r="S14" s="143"/>
      <c r="T14" s="143"/>
      <c r="U14" s="143"/>
      <c r="V14" s="143"/>
      <c r="W14" s="143"/>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row>
    <row r="15" spans="1:83" ht="39">
      <c r="A15" s="182"/>
      <c r="B15" s="214" t="s">
        <v>132</v>
      </c>
      <c r="C15" s="168"/>
      <c r="D15" s="168"/>
      <c r="E15" s="167"/>
      <c r="F15" s="167"/>
      <c r="G15" s="167"/>
      <c r="H15" s="165"/>
      <c r="I15" s="165"/>
      <c r="J15" s="165"/>
      <c r="K15" s="165"/>
      <c r="L15" s="165"/>
      <c r="M15" s="186"/>
      <c r="N15" s="186"/>
      <c r="O15" s="143"/>
      <c r="P15" s="143"/>
      <c r="Q15" s="143"/>
      <c r="R15" s="143"/>
      <c r="S15" s="143"/>
      <c r="T15" s="143"/>
      <c r="U15" s="143"/>
      <c r="V15" s="143"/>
      <c r="W15" s="143"/>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row>
    <row r="16" spans="1:83" ht="104">
      <c r="A16" s="182"/>
      <c r="B16" s="214" t="s">
        <v>133</v>
      </c>
      <c r="C16" s="168"/>
      <c r="D16" s="168"/>
      <c r="E16" s="167"/>
      <c r="F16" s="167"/>
      <c r="G16" s="167"/>
      <c r="H16" s="165"/>
      <c r="I16" s="165"/>
      <c r="J16" s="165"/>
      <c r="K16" s="165"/>
      <c r="L16" s="165"/>
      <c r="M16" s="186"/>
      <c r="N16" s="186"/>
      <c r="O16" s="143"/>
      <c r="P16" s="143"/>
      <c r="Q16" s="143"/>
      <c r="R16" s="143"/>
      <c r="S16" s="143"/>
      <c r="T16" s="143"/>
      <c r="U16" s="143"/>
      <c r="V16" s="143"/>
      <c r="W16" s="143"/>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row>
    <row r="17" spans="1:23" ht="117">
      <c r="A17" s="182"/>
      <c r="B17" s="214" t="s">
        <v>134</v>
      </c>
      <c r="C17" s="168"/>
      <c r="D17" s="168"/>
      <c r="E17" s="167"/>
      <c r="F17" s="167"/>
      <c r="G17" s="167"/>
      <c r="H17" s="165"/>
      <c r="I17" s="165"/>
      <c r="J17" s="165"/>
      <c r="K17" s="165"/>
      <c r="L17" s="165"/>
      <c r="M17" s="186"/>
      <c r="N17" s="186"/>
      <c r="O17" s="143"/>
      <c r="P17" s="143"/>
      <c r="Q17" s="143"/>
      <c r="R17" s="143"/>
      <c r="S17" s="143"/>
      <c r="T17" s="143"/>
      <c r="U17" s="143"/>
      <c r="V17" s="143"/>
      <c r="W17" s="143"/>
    </row>
    <row r="18" spans="1:23" ht="26">
      <c r="A18" s="182"/>
      <c r="B18" s="214" t="s">
        <v>135</v>
      </c>
      <c r="C18" s="168"/>
      <c r="D18" s="168"/>
      <c r="E18" s="167"/>
      <c r="F18" s="167"/>
      <c r="G18" s="167"/>
      <c r="H18" s="165"/>
      <c r="I18" s="165"/>
      <c r="J18" s="165"/>
      <c r="K18" s="165"/>
      <c r="L18" s="165"/>
      <c r="M18" s="186"/>
      <c r="N18" s="186"/>
      <c r="O18" s="143"/>
      <c r="P18" s="143"/>
      <c r="Q18" s="143"/>
      <c r="R18" s="143"/>
      <c r="S18" s="143"/>
      <c r="T18" s="143"/>
      <c r="U18" s="143"/>
      <c r="V18" s="143"/>
      <c r="W18" s="143"/>
    </row>
    <row r="19" spans="1:23">
      <c r="A19" s="182"/>
      <c r="B19" s="214" t="s">
        <v>136</v>
      </c>
      <c r="C19" s="168"/>
      <c r="D19" s="168"/>
      <c r="E19" s="167"/>
      <c r="F19" s="167"/>
      <c r="G19" s="167"/>
      <c r="H19" s="165"/>
      <c r="I19" s="165"/>
      <c r="J19" s="165"/>
      <c r="K19" s="165"/>
      <c r="L19" s="165"/>
      <c r="M19" s="186"/>
      <c r="N19" s="186"/>
      <c r="O19" s="143"/>
      <c r="P19" s="143"/>
      <c r="Q19" s="143"/>
      <c r="R19" s="143"/>
      <c r="S19" s="143"/>
      <c r="T19" s="143"/>
      <c r="U19" s="143"/>
      <c r="V19" s="143"/>
      <c r="W19" s="143"/>
    </row>
    <row r="20" spans="1:23">
      <c r="A20" s="182"/>
      <c r="B20" s="214" t="s">
        <v>137</v>
      </c>
      <c r="C20" s="168"/>
      <c r="D20" s="168"/>
      <c r="E20" s="167"/>
      <c r="F20" s="167"/>
      <c r="G20" s="167"/>
      <c r="H20" s="165"/>
      <c r="I20" s="165"/>
      <c r="J20" s="165"/>
      <c r="K20" s="165"/>
      <c r="L20" s="165"/>
      <c r="M20" s="186"/>
      <c r="N20" s="186"/>
      <c r="O20" s="143"/>
      <c r="P20" s="143"/>
      <c r="Q20" s="143"/>
      <c r="R20" s="143"/>
      <c r="S20" s="143"/>
      <c r="T20" s="143"/>
      <c r="U20" s="143"/>
      <c r="V20" s="143"/>
      <c r="W20" s="143"/>
    </row>
    <row r="21" spans="1:23">
      <c r="A21" s="182"/>
      <c r="B21" s="214" t="s">
        <v>138</v>
      </c>
      <c r="C21" s="168"/>
      <c r="D21" s="168"/>
      <c r="E21" s="167"/>
      <c r="F21" s="167"/>
      <c r="G21" s="167"/>
      <c r="H21" s="165"/>
      <c r="I21" s="165"/>
      <c r="J21" s="165"/>
      <c r="K21" s="165"/>
      <c r="L21" s="165"/>
      <c r="M21" s="186"/>
      <c r="N21" s="186"/>
      <c r="O21" s="143"/>
      <c r="P21" s="143"/>
      <c r="Q21" s="143"/>
      <c r="R21" s="143"/>
      <c r="S21" s="143"/>
      <c r="T21" s="143"/>
      <c r="U21" s="143"/>
      <c r="V21" s="143"/>
      <c r="W21" s="143"/>
    </row>
    <row r="22" spans="1:23">
      <c r="A22" s="182"/>
      <c r="B22" s="214" t="s">
        <v>139</v>
      </c>
      <c r="C22" s="168"/>
      <c r="D22" s="168"/>
      <c r="E22" s="167"/>
      <c r="F22" s="167"/>
      <c r="G22" s="167"/>
      <c r="H22" s="165"/>
      <c r="I22" s="165"/>
      <c r="J22" s="165"/>
      <c r="K22" s="165"/>
      <c r="L22" s="165"/>
      <c r="M22" s="186"/>
      <c r="N22" s="186"/>
      <c r="O22" s="143"/>
      <c r="P22" s="143"/>
      <c r="Q22" s="143"/>
      <c r="R22" s="143"/>
      <c r="S22" s="143"/>
      <c r="T22" s="143"/>
      <c r="U22" s="143"/>
      <c r="V22" s="143"/>
      <c r="W22" s="143"/>
    </row>
    <row r="23" spans="1:23">
      <c r="A23" s="169"/>
      <c r="B23" s="215" t="s">
        <v>140</v>
      </c>
      <c r="C23" s="168"/>
      <c r="D23" s="168"/>
      <c r="E23" s="167"/>
      <c r="F23" s="167"/>
      <c r="G23" s="167"/>
      <c r="H23" s="165"/>
      <c r="I23" s="165"/>
      <c r="J23" s="165"/>
      <c r="K23" s="165"/>
      <c r="L23" s="165"/>
      <c r="M23" s="186"/>
      <c r="N23" s="186"/>
      <c r="O23" s="143"/>
      <c r="P23" s="143"/>
      <c r="Q23" s="143"/>
      <c r="R23" s="143"/>
      <c r="S23" s="143"/>
      <c r="T23" s="143"/>
      <c r="U23" s="143"/>
      <c r="V23" s="143"/>
      <c r="W23" s="143"/>
    </row>
    <row r="24" spans="1:23">
      <c r="A24" s="168"/>
      <c r="B24" s="216" t="s">
        <v>141</v>
      </c>
      <c r="C24" s="168"/>
      <c r="D24" s="168"/>
      <c r="E24" s="167"/>
      <c r="F24" s="167"/>
      <c r="G24" s="167"/>
      <c r="H24" s="165"/>
      <c r="I24" s="165"/>
      <c r="J24" s="165"/>
      <c r="K24" s="165"/>
      <c r="L24" s="165"/>
      <c r="M24" s="186"/>
      <c r="N24" s="186"/>
      <c r="O24" s="143"/>
      <c r="P24" s="143"/>
      <c r="Q24" s="143"/>
      <c r="R24" s="143"/>
      <c r="S24" s="143"/>
      <c r="T24" s="143"/>
      <c r="U24" s="143"/>
      <c r="V24" s="143"/>
      <c r="W24" s="143"/>
    </row>
    <row r="25" spans="1:23">
      <c r="A25" s="168"/>
      <c r="B25" s="216" t="s">
        <v>142</v>
      </c>
      <c r="C25" s="168"/>
      <c r="D25" s="168"/>
      <c r="E25" s="167"/>
      <c r="F25" s="167"/>
      <c r="G25" s="167"/>
      <c r="H25" s="165"/>
      <c r="I25" s="165"/>
      <c r="J25" s="165"/>
      <c r="K25" s="165"/>
      <c r="L25" s="165"/>
      <c r="M25" s="186"/>
      <c r="N25" s="186"/>
      <c r="O25" s="143"/>
      <c r="P25" s="143"/>
      <c r="Q25" s="143"/>
      <c r="R25" s="143"/>
      <c r="S25" s="143"/>
      <c r="T25" s="143"/>
      <c r="U25" s="143"/>
      <c r="V25" s="143"/>
      <c r="W25" s="143"/>
    </row>
    <row r="26" spans="1:23">
      <c r="A26" s="168" t="s">
        <v>143</v>
      </c>
      <c r="B26" s="217" t="s">
        <v>144</v>
      </c>
      <c r="C26" s="168"/>
      <c r="D26" s="168"/>
      <c r="E26" s="167"/>
      <c r="F26" s="167"/>
      <c r="G26" s="167"/>
      <c r="H26" s="165"/>
      <c r="I26" s="165"/>
      <c r="J26" s="165"/>
      <c r="K26" s="165"/>
      <c r="L26" s="165"/>
      <c r="M26" s="186"/>
      <c r="N26" s="186"/>
      <c r="O26" s="143"/>
      <c r="P26" s="143"/>
      <c r="Q26" s="143"/>
      <c r="R26" s="143"/>
      <c r="S26" s="143"/>
      <c r="T26" s="143"/>
      <c r="U26" s="143"/>
      <c r="V26" s="143"/>
      <c r="W26" s="143"/>
    </row>
    <row r="27" spans="1:23">
      <c r="A27" s="168"/>
      <c r="B27" s="218"/>
      <c r="C27" s="168"/>
      <c r="D27" s="168"/>
      <c r="E27" s="167"/>
      <c r="F27" s="167"/>
      <c r="G27" s="167"/>
      <c r="H27" s="165"/>
      <c r="I27" s="165"/>
      <c r="J27" s="165"/>
      <c r="K27" s="165"/>
      <c r="L27" s="165"/>
      <c r="M27" s="186"/>
      <c r="N27" s="186"/>
      <c r="O27" s="143"/>
      <c r="P27" s="143"/>
      <c r="Q27" s="143"/>
      <c r="R27" s="143"/>
      <c r="S27" s="143"/>
      <c r="T27" s="143"/>
      <c r="U27" s="143"/>
      <c r="V27" s="143"/>
      <c r="W27" s="143"/>
    </row>
    <row r="28" spans="1:23">
      <c r="A28" s="210"/>
      <c r="B28" s="219" t="s">
        <v>145</v>
      </c>
      <c r="C28" s="168"/>
      <c r="D28" s="168"/>
      <c r="E28" s="168"/>
      <c r="F28" s="168"/>
      <c r="G28" s="168"/>
      <c r="H28" s="168"/>
      <c r="I28" s="168"/>
      <c r="J28" s="168"/>
      <c r="K28" s="168"/>
      <c r="L28" s="168"/>
      <c r="M28" s="203"/>
      <c r="N28" s="203"/>
      <c r="O28" s="153"/>
      <c r="P28" s="153"/>
      <c r="Q28" s="153"/>
      <c r="R28" s="153"/>
      <c r="S28" s="153"/>
      <c r="T28" s="153"/>
      <c r="U28" s="153"/>
      <c r="V28" s="153"/>
      <c r="W28" s="153"/>
    </row>
    <row r="29" spans="1:23">
      <c r="A29" s="220" t="s">
        <v>146</v>
      </c>
      <c r="B29" s="219" t="s">
        <v>147</v>
      </c>
      <c r="C29" s="169"/>
      <c r="D29" s="169"/>
      <c r="E29" s="169"/>
      <c r="F29" s="169"/>
      <c r="G29" s="169"/>
      <c r="H29" s="169"/>
      <c r="I29" s="169"/>
      <c r="J29" s="169"/>
      <c r="K29" s="169"/>
      <c r="L29" s="169"/>
      <c r="M29" s="199"/>
      <c r="N29" s="199"/>
      <c r="O29" s="150"/>
      <c r="P29" s="150"/>
      <c r="Q29" s="150"/>
      <c r="R29" s="150"/>
      <c r="S29" s="150"/>
      <c r="T29" s="150"/>
      <c r="U29" s="150"/>
      <c r="V29" s="150"/>
      <c r="W29" s="150"/>
    </row>
    <row r="30" spans="1:23">
      <c r="A30" s="220" t="s">
        <v>148</v>
      </c>
      <c r="B30" s="219" t="s">
        <v>149</v>
      </c>
      <c r="C30" s="169"/>
      <c r="D30" s="169"/>
      <c r="E30" s="169"/>
      <c r="F30" s="169"/>
      <c r="G30" s="169"/>
      <c r="H30" s="169"/>
      <c r="I30" s="169"/>
      <c r="J30" s="169"/>
      <c r="K30" s="169"/>
      <c r="L30" s="169"/>
      <c r="M30" s="199"/>
      <c r="N30" s="199"/>
      <c r="O30" s="150"/>
      <c r="P30" s="150"/>
      <c r="Q30" s="150"/>
      <c r="R30" s="150"/>
      <c r="S30" s="150"/>
      <c r="T30" s="150"/>
      <c r="U30" s="150"/>
      <c r="V30" s="150"/>
      <c r="W30" s="150"/>
    </row>
    <row r="31" spans="1:23" ht="26">
      <c r="A31" s="220" t="s">
        <v>150</v>
      </c>
      <c r="B31" s="219" t="s">
        <v>151</v>
      </c>
      <c r="C31" s="169"/>
      <c r="D31" s="169"/>
      <c r="E31" s="169"/>
      <c r="F31" s="169"/>
      <c r="G31" s="169"/>
      <c r="H31" s="169"/>
      <c r="I31" s="169"/>
      <c r="J31" s="169"/>
      <c r="K31" s="169"/>
      <c r="L31" s="169"/>
      <c r="M31" s="199"/>
      <c r="N31" s="199"/>
      <c r="O31" s="150"/>
      <c r="P31" s="150"/>
      <c r="Q31" s="150"/>
      <c r="R31" s="150"/>
      <c r="S31" s="150"/>
      <c r="T31" s="150"/>
      <c r="U31" s="150"/>
      <c r="V31" s="150"/>
      <c r="W31" s="150"/>
    </row>
    <row r="32" spans="1:23">
      <c r="A32" s="220" t="s">
        <v>152</v>
      </c>
      <c r="B32" s="219" t="s">
        <v>153</v>
      </c>
      <c r="C32" s="169"/>
      <c r="D32" s="169"/>
      <c r="E32" s="169"/>
      <c r="F32" s="169"/>
      <c r="G32" s="169"/>
      <c r="H32" s="169"/>
      <c r="I32" s="169"/>
      <c r="J32" s="169"/>
      <c r="K32" s="169"/>
      <c r="L32" s="169"/>
      <c r="M32" s="199"/>
      <c r="N32" s="199"/>
      <c r="O32" s="150"/>
      <c r="P32" s="150"/>
      <c r="Q32" s="150"/>
      <c r="R32" s="150"/>
      <c r="S32" s="150"/>
      <c r="T32" s="150"/>
      <c r="U32" s="150"/>
      <c r="V32" s="150"/>
      <c r="W32" s="150"/>
    </row>
    <row r="33" spans="1:56">
      <c r="A33" s="220" t="s">
        <v>154</v>
      </c>
      <c r="B33" s="219" t="s">
        <v>155</v>
      </c>
      <c r="C33" s="169"/>
      <c r="D33" s="169"/>
      <c r="E33" s="169"/>
      <c r="F33" s="169"/>
      <c r="G33" s="169"/>
      <c r="H33" s="169"/>
      <c r="I33" s="169"/>
      <c r="J33" s="169"/>
      <c r="K33" s="169"/>
      <c r="L33" s="169"/>
      <c r="M33" s="199"/>
      <c r="N33" s="199"/>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row>
    <row r="34" spans="1:56" ht="52">
      <c r="A34" s="220" t="s">
        <v>156</v>
      </c>
      <c r="B34" s="219" t="s">
        <v>157</v>
      </c>
      <c r="C34" s="169"/>
      <c r="D34" s="169"/>
      <c r="E34" s="169"/>
      <c r="F34" s="169"/>
      <c r="G34" s="169"/>
      <c r="H34" s="169"/>
      <c r="I34" s="169"/>
      <c r="J34" s="169"/>
      <c r="K34" s="169"/>
      <c r="L34" s="169"/>
      <c r="M34" s="180"/>
      <c r="N34" s="180"/>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row>
    <row r="35" spans="1:56">
      <c r="A35" s="168"/>
      <c r="B35" s="215"/>
      <c r="C35" s="168"/>
      <c r="D35" s="168"/>
      <c r="E35" s="167"/>
      <c r="F35" s="167"/>
      <c r="G35" s="167"/>
      <c r="H35" s="165"/>
      <c r="I35" s="165"/>
      <c r="J35" s="165"/>
      <c r="K35" s="165"/>
      <c r="L35" s="165"/>
      <c r="M35" s="186"/>
      <c r="N35" s="186"/>
      <c r="O35" s="143"/>
      <c r="P35" s="143"/>
      <c r="Q35" s="143"/>
      <c r="R35" s="143"/>
      <c r="S35" s="143"/>
      <c r="T35" s="143"/>
      <c r="U35" s="143"/>
      <c r="V35" s="143"/>
      <c r="W35" s="143"/>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row>
    <row r="36" spans="1:56">
      <c r="A36" s="182"/>
      <c r="B36" s="211" t="s">
        <v>158</v>
      </c>
      <c r="C36" s="182"/>
      <c r="D36" s="182"/>
      <c r="E36" s="163"/>
      <c r="F36" s="163"/>
      <c r="G36" s="163"/>
      <c r="H36" s="170"/>
      <c r="I36" s="170"/>
      <c r="J36" s="170"/>
      <c r="K36" s="170"/>
      <c r="L36" s="170"/>
      <c r="M36" s="170"/>
      <c r="N36" s="170"/>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row>
    <row r="37" spans="1:56">
      <c r="A37" s="212"/>
      <c r="B37" s="213"/>
      <c r="C37" s="212"/>
      <c r="D37" s="212"/>
      <c r="E37" s="161"/>
      <c r="F37" s="161"/>
      <c r="G37" s="161"/>
      <c r="H37" s="162"/>
      <c r="I37" s="162"/>
      <c r="J37" s="162"/>
      <c r="K37" s="162"/>
      <c r="L37" s="162"/>
      <c r="M37" s="75"/>
      <c r="N37" s="75"/>
    </row>
    <row r="38" spans="1:56">
      <c r="A38" s="172">
        <v>2</v>
      </c>
      <c r="B38" s="216" t="s">
        <v>159</v>
      </c>
      <c r="C38" s="172"/>
      <c r="D38" s="172"/>
      <c r="E38" s="172"/>
      <c r="F38" s="172"/>
      <c r="G38" s="172"/>
      <c r="H38" s="75"/>
      <c r="I38" s="75"/>
      <c r="J38" s="75"/>
      <c r="K38" s="75"/>
      <c r="L38" s="75"/>
      <c r="M38" s="75"/>
      <c r="N38" s="75"/>
    </row>
    <row r="39" spans="1:56">
      <c r="A39" s="212"/>
      <c r="B39" s="213"/>
      <c r="C39" s="212"/>
      <c r="D39" s="212"/>
      <c r="E39" s="161"/>
      <c r="F39" s="161"/>
      <c r="G39" s="161"/>
      <c r="H39" s="162"/>
      <c r="I39" s="162"/>
      <c r="J39" s="162"/>
      <c r="K39" s="162"/>
      <c r="L39" s="162"/>
      <c r="M39" s="75"/>
      <c r="N39" s="75"/>
    </row>
    <row r="40" spans="1:56">
      <c r="A40" s="172">
        <v>2.1</v>
      </c>
      <c r="B40" s="216" t="s">
        <v>160</v>
      </c>
      <c r="C40" s="172"/>
      <c r="D40" s="172"/>
      <c r="E40" s="172"/>
      <c r="F40" s="172"/>
      <c r="G40" s="172"/>
      <c r="H40" s="75"/>
      <c r="I40" s="75"/>
      <c r="J40" s="75"/>
      <c r="K40" s="75"/>
      <c r="L40" s="75"/>
      <c r="M40" s="75"/>
      <c r="N40" s="75"/>
    </row>
    <row r="41" spans="1:56" ht="104">
      <c r="A41" s="172"/>
      <c r="B41" s="217" t="s">
        <v>161</v>
      </c>
      <c r="C41" s="173"/>
      <c r="D41" s="173"/>
      <c r="E41" s="173"/>
      <c r="F41" s="173"/>
      <c r="G41" s="173"/>
      <c r="H41" s="75"/>
      <c r="I41" s="75"/>
      <c r="J41" s="75"/>
      <c r="K41" s="75"/>
      <c r="L41" s="75"/>
      <c r="M41" s="175"/>
      <c r="N41" s="75"/>
    </row>
    <row r="42" spans="1:56">
      <c r="A42" s="172"/>
      <c r="B42" s="221" t="s">
        <v>162</v>
      </c>
      <c r="C42" s="173"/>
      <c r="D42" s="173"/>
      <c r="E42" s="173"/>
      <c r="F42" s="173"/>
      <c r="G42" s="173"/>
      <c r="H42" s="75"/>
      <c r="I42" s="75"/>
      <c r="J42" s="75"/>
      <c r="K42" s="75"/>
      <c r="L42" s="469"/>
      <c r="M42" s="75"/>
      <c r="N42" s="75"/>
    </row>
    <row r="43" spans="1:56">
      <c r="A43" s="173" t="s">
        <v>143</v>
      </c>
      <c r="B43" s="209" t="s">
        <v>163</v>
      </c>
      <c r="C43" s="173" t="s">
        <v>164</v>
      </c>
      <c r="D43" s="173">
        <v>40</v>
      </c>
      <c r="E43" s="174">
        <v>1000</v>
      </c>
      <c r="F43" s="174">
        <v>200</v>
      </c>
      <c r="G43" s="174">
        <f>F43+E43</f>
        <v>1200</v>
      </c>
      <c r="H43" s="175">
        <v>48000</v>
      </c>
      <c r="I43" s="248">
        <v>13.2</v>
      </c>
      <c r="J43" s="175">
        <f>I43*G43</f>
        <v>15840</v>
      </c>
      <c r="K43" s="467">
        <v>24.000000000000004</v>
      </c>
      <c r="L43" s="175">
        <f>K43*G43</f>
        <v>28800.000000000004</v>
      </c>
      <c r="M43" s="175">
        <f>K43+I43</f>
        <v>37.200000000000003</v>
      </c>
      <c r="N43" s="175">
        <f>M43*G43</f>
        <v>44640</v>
      </c>
      <c r="P43" s="175">
        <v>44640</v>
      </c>
    </row>
    <row r="44" spans="1:56">
      <c r="A44" s="212"/>
      <c r="B44" s="213"/>
      <c r="C44" s="212"/>
      <c r="D44" s="212"/>
      <c r="E44" s="161"/>
      <c r="F44" s="161"/>
      <c r="G44" s="161"/>
      <c r="H44" s="162"/>
      <c r="I44" s="252"/>
      <c r="J44" s="162"/>
      <c r="K44" s="252"/>
      <c r="L44" s="162"/>
      <c r="M44" s="75"/>
      <c r="N44" s="75"/>
    </row>
    <row r="45" spans="1:56">
      <c r="A45" s="172">
        <v>2.2000000000000002</v>
      </c>
      <c r="B45" s="216" t="s">
        <v>165</v>
      </c>
      <c r="C45" s="172"/>
      <c r="D45" s="216"/>
      <c r="E45" s="172"/>
      <c r="F45" s="172"/>
      <c r="G45" s="172"/>
      <c r="H45" s="73"/>
      <c r="I45" s="253"/>
      <c r="J45" s="73"/>
      <c r="K45" s="253"/>
      <c r="L45" s="73"/>
      <c r="M45" s="73"/>
      <c r="N45" s="73"/>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row>
    <row r="46" spans="1:56" ht="78">
      <c r="A46" s="173"/>
      <c r="B46" s="217" t="s">
        <v>166</v>
      </c>
      <c r="C46" s="173"/>
      <c r="D46" s="217"/>
      <c r="E46" s="173"/>
      <c r="F46" s="173"/>
      <c r="G46" s="173"/>
      <c r="H46" s="75"/>
      <c r="I46" s="254"/>
      <c r="J46" s="75"/>
      <c r="K46" s="254"/>
      <c r="L46" s="75"/>
      <c r="M46" s="75"/>
      <c r="N46" s="75"/>
    </row>
    <row r="47" spans="1:56">
      <c r="A47" s="182"/>
      <c r="B47" s="211" t="s">
        <v>167</v>
      </c>
      <c r="C47" s="222"/>
      <c r="D47" s="222"/>
      <c r="E47" s="176"/>
      <c r="F47" s="176"/>
      <c r="G47" s="176"/>
      <c r="H47" s="176"/>
      <c r="I47" s="255"/>
      <c r="J47" s="176"/>
      <c r="K47" s="255"/>
      <c r="L47" s="176"/>
      <c r="M47" s="75"/>
      <c r="N47" s="75"/>
    </row>
    <row r="48" spans="1:56">
      <c r="A48" s="173" t="s">
        <v>143</v>
      </c>
      <c r="B48" s="209" t="s">
        <v>168</v>
      </c>
      <c r="C48" s="173" t="s">
        <v>164</v>
      </c>
      <c r="D48" s="173">
        <v>40</v>
      </c>
      <c r="E48" s="174">
        <v>220</v>
      </c>
      <c r="F48" s="174">
        <v>90</v>
      </c>
      <c r="G48" s="174">
        <f>F48+E48</f>
        <v>310</v>
      </c>
      <c r="H48" s="175">
        <v>12400</v>
      </c>
      <c r="I48" s="248">
        <v>13.2</v>
      </c>
      <c r="J48" s="175">
        <v>4092</v>
      </c>
      <c r="K48" s="467">
        <v>24.000000000000004</v>
      </c>
      <c r="L48" s="175">
        <f>K48*G48</f>
        <v>7440.0000000000009</v>
      </c>
      <c r="M48" s="175">
        <f>K48+I48</f>
        <v>37.200000000000003</v>
      </c>
      <c r="N48" s="175">
        <f>M48*G48</f>
        <v>11532</v>
      </c>
    </row>
    <row r="49" spans="1:14">
      <c r="A49" s="173"/>
      <c r="B49" s="209"/>
      <c r="C49" s="173"/>
      <c r="D49" s="173"/>
      <c r="E49" s="174"/>
      <c r="F49" s="174"/>
      <c r="G49" s="174"/>
      <c r="H49" s="175"/>
      <c r="I49" s="248"/>
      <c r="J49" s="175"/>
      <c r="K49" s="248"/>
      <c r="L49" s="175"/>
      <c r="M49" s="175"/>
      <c r="N49" s="75"/>
    </row>
    <row r="50" spans="1:14">
      <c r="A50" s="172">
        <v>2.2999999999999998</v>
      </c>
      <c r="B50" s="216" t="s">
        <v>169</v>
      </c>
      <c r="C50" s="173"/>
      <c r="D50" s="173"/>
      <c r="E50" s="174"/>
      <c r="F50" s="174"/>
      <c r="G50" s="174"/>
      <c r="H50" s="175"/>
      <c r="I50" s="248"/>
      <c r="J50" s="175"/>
      <c r="K50" s="248"/>
      <c r="L50" s="175"/>
      <c r="M50" s="175"/>
      <c r="N50" s="75"/>
    </row>
    <row r="51" spans="1:14" ht="91">
      <c r="A51" s="173"/>
      <c r="B51" s="217" t="s">
        <v>170</v>
      </c>
      <c r="C51" s="173"/>
      <c r="D51" s="173"/>
      <c r="E51" s="174"/>
      <c r="F51" s="174"/>
      <c r="G51" s="174"/>
      <c r="H51" s="175"/>
      <c r="I51" s="248"/>
      <c r="J51" s="175"/>
      <c r="K51" s="248"/>
      <c r="L51" s="175"/>
      <c r="M51" s="175"/>
      <c r="N51" s="75"/>
    </row>
    <row r="52" spans="1:14">
      <c r="A52" s="182"/>
      <c r="B52" s="211" t="s">
        <v>171</v>
      </c>
      <c r="C52" s="173"/>
      <c r="D52" s="173"/>
      <c r="E52" s="174"/>
      <c r="F52" s="174"/>
      <c r="G52" s="174"/>
      <c r="H52" s="175"/>
      <c r="I52" s="248"/>
      <c r="J52" s="175"/>
      <c r="K52" s="248"/>
      <c r="L52" s="175"/>
      <c r="M52" s="175"/>
      <c r="N52" s="75"/>
    </row>
    <row r="53" spans="1:14">
      <c r="A53" s="173" t="s">
        <v>143</v>
      </c>
      <c r="B53" s="217" t="s">
        <v>168</v>
      </c>
      <c r="C53" s="173" t="s">
        <v>40</v>
      </c>
      <c r="D53" s="173">
        <v>4</v>
      </c>
      <c r="E53" s="174">
        <v>3000</v>
      </c>
      <c r="F53" s="174">
        <v>500</v>
      </c>
      <c r="G53" s="174">
        <f>+F53+E53</f>
        <v>3500</v>
      </c>
      <c r="H53" s="177">
        <v>14000</v>
      </c>
      <c r="I53" s="248">
        <v>2</v>
      </c>
      <c r="J53" s="177">
        <v>7000</v>
      </c>
      <c r="K53" s="467">
        <v>2</v>
      </c>
      <c r="L53" s="175">
        <f>K53*G53</f>
        <v>7000</v>
      </c>
      <c r="M53" s="175">
        <f>+K53+I53</f>
        <v>4</v>
      </c>
      <c r="N53" s="175">
        <f>M53*G53</f>
        <v>14000</v>
      </c>
    </row>
    <row r="54" spans="1:14">
      <c r="A54" s="173"/>
      <c r="B54" s="209"/>
      <c r="C54" s="173"/>
      <c r="D54" s="173"/>
      <c r="E54" s="174"/>
      <c r="F54" s="174"/>
      <c r="G54" s="174"/>
      <c r="H54" s="175"/>
      <c r="I54" s="248"/>
      <c r="J54" s="175"/>
      <c r="K54" s="248"/>
      <c r="L54" s="175"/>
      <c r="M54" s="175"/>
      <c r="N54" s="75"/>
    </row>
    <row r="55" spans="1:14">
      <c r="A55" s="172">
        <v>2.4</v>
      </c>
      <c r="B55" s="223" t="s">
        <v>172</v>
      </c>
      <c r="C55" s="172"/>
      <c r="D55" s="172"/>
      <c r="E55" s="174"/>
      <c r="F55" s="174"/>
      <c r="G55" s="174"/>
      <c r="H55" s="175"/>
      <c r="I55" s="248"/>
      <c r="J55" s="175"/>
      <c r="K55" s="248"/>
      <c r="L55" s="175"/>
      <c r="M55" s="175"/>
      <c r="N55" s="75"/>
    </row>
    <row r="56" spans="1:14" ht="91">
      <c r="A56" s="173"/>
      <c r="B56" s="213" t="s">
        <v>173</v>
      </c>
      <c r="C56" s="173"/>
      <c r="D56" s="173"/>
      <c r="E56" s="174"/>
      <c r="F56" s="174"/>
      <c r="G56" s="174"/>
      <c r="H56" s="175"/>
      <c r="I56" s="248"/>
      <c r="J56" s="175"/>
      <c r="K56" s="248"/>
      <c r="L56" s="175"/>
      <c r="M56" s="175"/>
      <c r="N56" s="75"/>
    </row>
    <row r="57" spans="1:14">
      <c r="A57" s="182"/>
      <c r="B57" s="211" t="s">
        <v>171</v>
      </c>
      <c r="C57" s="222"/>
      <c r="D57" s="222"/>
      <c r="E57" s="174"/>
      <c r="F57" s="174"/>
      <c r="G57" s="174"/>
      <c r="H57" s="175"/>
      <c r="I57" s="248"/>
      <c r="J57" s="175"/>
      <c r="K57" s="248"/>
      <c r="L57" s="175"/>
      <c r="M57" s="175"/>
      <c r="N57" s="75"/>
    </row>
    <row r="58" spans="1:14">
      <c r="A58" s="173" t="s">
        <v>143</v>
      </c>
      <c r="B58" s="217" t="s">
        <v>168</v>
      </c>
      <c r="C58" s="173" t="s">
        <v>174</v>
      </c>
      <c r="D58" s="173">
        <v>1</v>
      </c>
      <c r="E58" s="174">
        <v>4500</v>
      </c>
      <c r="F58" s="174">
        <v>800</v>
      </c>
      <c r="G58" s="174">
        <f>+F58+E58</f>
        <v>5300</v>
      </c>
      <c r="H58" s="177">
        <v>5300</v>
      </c>
      <c r="I58" s="248">
        <v>1</v>
      </c>
      <c r="J58" s="177">
        <v>5300</v>
      </c>
      <c r="K58" s="248">
        <v>0</v>
      </c>
      <c r="L58" s="175">
        <f>K58*G58</f>
        <v>0</v>
      </c>
      <c r="M58" s="175">
        <f>+K58+I58</f>
        <v>1</v>
      </c>
      <c r="N58" s="175">
        <f>M58*G58</f>
        <v>5300</v>
      </c>
    </row>
    <row r="59" spans="1:14">
      <c r="A59" s="173"/>
      <c r="B59" s="217"/>
      <c r="C59" s="173"/>
      <c r="D59" s="173"/>
      <c r="E59" s="174"/>
      <c r="F59" s="174"/>
      <c r="G59" s="174"/>
      <c r="H59" s="175"/>
      <c r="I59" s="248"/>
      <c r="J59" s="175"/>
      <c r="K59" s="248"/>
      <c r="L59" s="175"/>
      <c r="M59" s="175"/>
      <c r="N59" s="75"/>
    </row>
    <row r="60" spans="1:14">
      <c r="A60" s="172">
        <v>2.5</v>
      </c>
      <c r="B60" s="216" t="s">
        <v>175</v>
      </c>
      <c r="C60" s="172"/>
      <c r="D60" s="172"/>
      <c r="E60" s="174"/>
      <c r="F60" s="174"/>
      <c r="G60" s="174"/>
      <c r="H60" s="175"/>
      <c r="I60" s="248"/>
      <c r="J60" s="175"/>
      <c r="K60" s="248"/>
      <c r="L60" s="175"/>
      <c r="M60" s="175"/>
      <c r="N60" s="75"/>
    </row>
    <row r="61" spans="1:14" ht="143">
      <c r="A61" s="173"/>
      <c r="B61" s="217" t="s">
        <v>176</v>
      </c>
      <c r="C61" s="173"/>
      <c r="D61" s="173"/>
      <c r="E61" s="174"/>
      <c r="F61" s="174"/>
      <c r="G61" s="174"/>
      <c r="H61" s="175"/>
      <c r="I61" s="248"/>
      <c r="J61" s="175"/>
      <c r="K61" s="248"/>
      <c r="L61" s="175"/>
      <c r="M61" s="175"/>
      <c r="N61" s="75"/>
    </row>
    <row r="62" spans="1:14">
      <c r="A62" s="182"/>
      <c r="B62" s="211" t="s">
        <v>177</v>
      </c>
      <c r="C62" s="222"/>
      <c r="D62" s="222"/>
      <c r="E62" s="174"/>
      <c r="F62" s="174"/>
      <c r="G62" s="174"/>
      <c r="H62" s="175"/>
      <c r="I62" s="248"/>
      <c r="J62" s="175"/>
      <c r="K62" s="248"/>
      <c r="L62" s="175"/>
      <c r="M62" s="175"/>
      <c r="N62" s="75"/>
    </row>
    <row r="63" spans="1:14">
      <c r="A63" s="173" t="s">
        <v>143</v>
      </c>
      <c r="B63" s="217" t="s">
        <v>168</v>
      </c>
      <c r="C63" s="173" t="s">
        <v>174</v>
      </c>
      <c r="D63" s="173">
        <v>1</v>
      </c>
      <c r="E63" s="174">
        <v>6500</v>
      </c>
      <c r="F63" s="174">
        <v>500</v>
      </c>
      <c r="G63" s="174">
        <f>F63+E63</f>
        <v>7000</v>
      </c>
      <c r="H63" s="177">
        <v>7000</v>
      </c>
      <c r="I63" s="248">
        <v>0</v>
      </c>
      <c r="J63" s="177">
        <v>0</v>
      </c>
      <c r="K63" s="467">
        <v>1</v>
      </c>
      <c r="L63" s="175">
        <f>K63*G63</f>
        <v>7000</v>
      </c>
      <c r="M63" s="175">
        <f>+K63+I63</f>
        <v>1</v>
      </c>
      <c r="N63" s="175">
        <f>M63*G63</f>
        <v>7000</v>
      </c>
    </row>
    <row r="64" spans="1:14">
      <c r="A64" s="173"/>
      <c r="B64" s="217"/>
      <c r="C64" s="173"/>
      <c r="D64" s="173"/>
      <c r="E64" s="174"/>
      <c r="F64" s="174"/>
      <c r="G64" s="174"/>
      <c r="H64" s="175"/>
      <c r="I64" s="248"/>
      <c r="J64" s="175"/>
      <c r="K64" s="248"/>
      <c r="L64" s="175"/>
      <c r="M64" s="175"/>
      <c r="N64" s="75"/>
    </row>
    <row r="65" spans="1:20">
      <c r="A65" s="172">
        <v>2.6</v>
      </c>
      <c r="B65" s="216" t="s">
        <v>178</v>
      </c>
      <c r="C65" s="172"/>
      <c r="D65" s="172"/>
      <c r="E65" s="174"/>
      <c r="F65" s="174"/>
      <c r="G65" s="174"/>
      <c r="H65" s="175"/>
      <c r="I65" s="248"/>
      <c r="J65" s="175"/>
      <c r="K65" s="248"/>
      <c r="L65" s="175"/>
      <c r="M65" s="175"/>
      <c r="N65" s="75"/>
    </row>
    <row r="66" spans="1:20">
      <c r="A66" s="182"/>
      <c r="B66" s="211" t="s">
        <v>179</v>
      </c>
      <c r="C66" s="222"/>
      <c r="D66" s="222"/>
      <c r="E66" s="174"/>
      <c r="F66" s="174"/>
      <c r="G66" s="174"/>
      <c r="H66" s="175"/>
      <c r="I66" s="248"/>
      <c r="J66" s="175"/>
      <c r="K66" s="248"/>
      <c r="L66" s="175"/>
      <c r="M66" s="175"/>
      <c r="N66" s="75"/>
    </row>
    <row r="67" spans="1:20">
      <c r="A67" s="172"/>
      <c r="B67" s="216" t="s">
        <v>180</v>
      </c>
      <c r="C67" s="172"/>
      <c r="D67" s="172"/>
      <c r="E67" s="174"/>
      <c r="F67" s="174"/>
      <c r="G67" s="174"/>
      <c r="H67" s="175"/>
      <c r="I67" s="248"/>
      <c r="J67" s="175"/>
      <c r="K67" s="248"/>
      <c r="L67" s="175"/>
      <c r="M67" s="175"/>
      <c r="N67" s="75"/>
    </row>
    <row r="68" spans="1:20" ht="26">
      <c r="A68" s="173" t="s">
        <v>143</v>
      </c>
      <c r="B68" s="217" t="s">
        <v>181</v>
      </c>
      <c r="C68" s="173" t="s">
        <v>40</v>
      </c>
      <c r="D68" s="173">
        <v>2</v>
      </c>
      <c r="E68" s="174">
        <v>1800</v>
      </c>
      <c r="F68" s="174">
        <v>500</v>
      </c>
      <c r="G68" s="174">
        <f>+F68+E68</f>
        <v>2300</v>
      </c>
      <c r="H68" s="177">
        <v>4600</v>
      </c>
      <c r="I68" s="248">
        <v>0</v>
      </c>
      <c r="J68" s="177">
        <v>0</v>
      </c>
      <c r="K68" s="467">
        <v>2</v>
      </c>
      <c r="L68" s="175">
        <f>K68*G68</f>
        <v>4600</v>
      </c>
      <c r="M68" s="175">
        <f>K68+I68</f>
        <v>2</v>
      </c>
      <c r="N68" s="175">
        <f>M68*G68</f>
        <v>4600</v>
      </c>
    </row>
    <row r="69" spans="1:20">
      <c r="A69" s="172"/>
      <c r="B69" s="216"/>
      <c r="C69" s="172"/>
      <c r="D69" s="172"/>
      <c r="E69" s="174"/>
      <c r="F69" s="174"/>
      <c r="G69" s="174"/>
      <c r="H69" s="175"/>
      <c r="I69" s="248"/>
      <c r="J69" s="175"/>
      <c r="K69" s="248"/>
      <c r="L69" s="175"/>
      <c r="M69" s="175"/>
      <c r="N69" s="75"/>
    </row>
    <row r="70" spans="1:20">
      <c r="A70" s="172">
        <v>2.7</v>
      </c>
      <c r="B70" s="216" t="s">
        <v>182</v>
      </c>
      <c r="C70" s="172"/>
      <c r="D70" s="172"/>
      <c r="E70" s="174"/>
      <c r="F70" s="174"/>
      <c r="G70" s="174"/>
      <c r="H70" s="175"/>
      <c r="I70" s="248"/>
      <c r="J70" s="175"/>
      <c r="K70" s="248"/>
      <c r="L70" s="175"/>
      <c r="M70" s="175"/>
      <c r="N70" s="75"/>
    </row>
    <row r="71" spans="1:20">
      <c r="A71" s="182"/>
      <c r="B71" s="211" t="s">
        <v>183</v>
      </c>
      <c r="C71" s="222"/>
      <c r="D71" s="222"/>
      <c r="E71" s="174"/>
      <c r="F71" s="174"/>
      <c r="G71" s="174"/>
      <c r="H71" s="175"/>
      <c r="I71" s="248"/>
      <c r="J71" s="175"/>
      <c r="K71" s="248"/>
      <c r="L71" s="175"/>
      <c r="M71" s="175"/>
      <c r="N71" s="75"/>
    </row>
    <row r="72" spans="1:20">
      <c r="A72" s="173"/>
      <c r="B72" s="217" t="s">
        <v>184</v>
      </c>
      <c r="C72" s="173"/>
      <c r="D72" s="173"/>
      <c r="E72" s="174"/>
      <c r="F72" s="174"/>
      <c r="G72" s="174"/>
      <c r="H72" s="175"/>
      <c r="I72" s="248"/>
      <c r="J72" s="175"/>
      <c r="K72" s="248"/>
      <c r="L72" s="175"/>
      <c r="M72" s="175"/>
      <c r="N72" s="75"/>
    </row>
    <row r="73" spans="1:20" ht="39">
      <c r="A73" s="173" t="s">
        <v>143</v>
      </c>
      <c r="B73" s="217" t="s">
        <v>185</v>
      </c>
      <c r="C73" s="173" t="s">
        <v>40</v>
      </c>
      <c r="D73" s="173">
        <v>2</v>
      </c>
      <c r="E73" s="174">
        <v>6000</v>
      </c>
      <c r="F73" s="174">
        <v>800</v>
      </c>
      <c r="G73" s="174">
        <f>+F73+E73</f>
        <v>6800</v>
      </c>
      <c r="H73" s="177">
        <v>13600</v>
      </c>
      <c r="I73" s="248">
        <v>0</v>
      </c>
      <c r="J73" s="177">
        <v>0</v>
      </c>
      <c r="K73" s="467">
        <v>2</v>
      </c>
      <c r="L73" s="175">
        <f>K73*G73</f>
        <v>13600</v>
      </c>
      <c r="M73" s="175">
        <f>+K73+I73</f>
        <v>2</v>
      </c>
      <c r="N73" s="175">
        <f>M73*G73</f>
        <v>13600</v>
      </c>
    </row>
    <row r="74" spans="1:20" ht="52">
      <c r="A74" s="173" t="s">
        <v>186</v>
      </c>
      <c r="B74" s="217" t="s">
        <v>187</v>
      </c>
      <c r="C74" s="173" t="s">
        <v>40</v>
      </c>
      <c r="D74" s="173">
        <v>2</v>
      </c>
      <c r="E74" s="174">
        <v>1200</v>
      </c>
      <c r="F74" s="174">
        <v>300</v>
      </c>
      <c r="G74" s="174">
        <f>+F74+E74</f>
        <v>1500</v>
      </c>
      <c r="H74" s="177">
        <v>3000</v>
      </c>
      <c r="I74" s="256">
        <v>0</v>
      </c>
      <c r="J74" s="177">
        <v>0</v>
      </c>
      <c r="K74" s="256"/>
      <c r="L74" s="177"/>
      <c r="M74" s="175"/>
      <c r="N74" s="175"/>
    </row>
    <row r="75" spans="1:20">
      <c r="A75" s="173" t="s">
        <v>188</v>
      </c>
      <c r="B75" s="217" t="s">
        <v>189</v>
      </c>
      <c r="C75" s="173" t="s">
        <v>40</v>
      </c>
      <c r="D75" s="173">
        <v>4</v>
      </c>
      <c r="E75" s="174">
        <v>800</v>
      </c>
      <c r="F75" s="174">
        <v>300</v>
      </c>
      <c r="G75" s="174">
        <f>+F75+E75</f>
        <v>1100</v>
      </c>
      <c r="H75" s="177">
        <v>4400</v>
      </c>
      <c r="I75" s="248">
        <v>0</v>
      </c>
      <c r="J75" s="177">
        <v>0</v>
      </c>
      <c r="K75" s="467">
        <v>4</v>
      </c>
      <c r="L75" s="175">
        <f>K75*G75</f>
        <v>4400</v>
      </c>
      <c r="M75" s="175">
        <f>+K75+I75</f>
        <v>4</v>
      </c>
      <c r="N75" s="175">
        <f>M75*G75</f>
        <v>4400</v>
      </c>
    </row>
    <row r="76" spans="1:20">
      <c r="A76" s="173" t="s">
        <v>190</v>
      </c>
      <c r="B76" s="217" t="s">
        <v>191</v>
      </c>
      <c r="C76" s="173" t="s">
        <v>40</v>
      </c>
      <c r="D76" s="173" t="s">
        <v>45</v>
      </c>
      <c r="E76" s="174"/>
      <c r="F76" s="174"/>
      <c r="G76" s="174"/>
      <c r="H76" s="175"/>
      <c r="I76" s="248"/>
      <c r="J76" s="175"/>
      <c r="K76" s="248"/>
      <c r="L76" s="175"/>
      <c r="M76" s="175"/>
      <c r="N76" s="75"/>
    </row>
    <row r="77" spans="1:20">
      <c r="A77" s="212"/>
      <c r="B77" s="213"/>
      <c r="C77" s="212"/>
      <c r="D77" s="212"/>
      <c r="E77" s="161"/>
      <c r="F77" s="161"/>
      <c r="G77" s="161"/>
      <c r="H77" s="162"/>
      <c r="I77" s="252"/>
      <c r="J77" s="162"/>
      <c r="K77" s="252"/>
      <c r="L77" s="162"/>
      <c r="M77" s="175"/>
      <c r="N77" s="75"/>
    </row>
    <row r="78" spans="1:20">
      <c r="A78" s="224">
        <v>2.8</v>
      </c>
      <c r="B78" s="215" t="s">
        <v>192</v>
      </c>
      <c r="C78" s="169"/>
      <c r="D78" s="169"/>
      <c r="E78" s="178"/>
      <c r="F78" s="167"/>
      <c r="G78" s="167"/>
      <c r="H78" s="177"/>
      <c r="I78" s="256"/>
      <c r="J78" s="177"/>
      <c r="K78" s="256"/>
      <c r="L78" s="177"/>
      <c r="M78" s="175"/>
      <c r="N78" s="180"/>
      <c r="O78" s="148"/>
      <c r="P78" s="148"/>
      <c r="Q78" s="148"/>
      <c r="R78" s="148"/>
      <c r="S78" s="148"/>
      <c r="T78" s="148"/>
    </row>
    <row r="79" spans="1:20" ht="78">
      <c r="A79" s="168"/>
      <c r="B79" s="218" t="s">
        <v>193</v>
      </c>
      <c r="C79" s="168"/>
      <c r="D79" s="168"/>
      <c r="E79" s="167"/>
      <c r="F79" s="167"/>
      <c r="G79" s="167"/>
      <c r="H79" s="177"/>
      <c r="I79" s="256"/>
      <c r="J79" s="177"/>
      <c r="K79" s="256"/>
      <c r="L79" s="177"/>
      <c r="M79" s="175"/>
      <c r="N79" s="186"/>
      <c r="O79" s="143"/>
      <c r="P79" s="143"/>
      <c r="Q79" s="143"/>
      <c r="R79" s="143"/>
      <c r="S79" s="143"/>
      <c r="T79" s="143"/>
    </row>
    <row r="80" spans="1:20">
      <c r="A80" s="168"/>
      <c r="B80" s="215" t="s">
        <v>194</v>
      </c>
      <c r="C80" s="168"/>
      <c r="D80" s="168"/>
      <c r="E80" s="167"/>
      <c r="F80" s="167"/>
      <c r="G80" s="167"/>
      <c r="H80" s="177"/>
      <c r="I80" s="256"/>
      <c r="J80" s="177"/>
      <c r="K80" s="256"/>
      <c r="L80" s="177"/>
      <c r="M80" s="175"/>
      <c r="N80" s="186"/>
      <c r="O80" s="143"/>
      <c r="P80" s="143"/>
      <c r="Q80" s="143"/>
      <c r="R80" s="143"/>
      <c r="S80" s="143"/>
      <c r="T80" s="143"/>
    </row>
    <row r="81" spans="1:91">
      <c r="A81" s="168" t="s">
        <v>143</v>
      </c>
      <c r="B81" s="217" t="s">
        <v>195</v>
      </c>
      <c r="C81" s="168" t="s">
        <v>164</v>
      </c>
      <c r="D81" s="168" t="s">
        <v>45</v>
      </c>
      <c r="E81" s="167"/>
      <c r="F81" s="167"/>
      <c r="G81" s="167"/>
      <c r="H81" s="177"/>
      <c r="I81" s="256"/>
      <c r="J81" s="177"/>
      <c r="K81" s="256"/>
      <c r="L81" s="177"/>
      <c r="M81" s="175"/>
      <c r="N81" s="186"/>
      <c r="O81" s="143"/>
      <c r="P81" s="143"/>
      <c r="Q81" s="143"/>
      <c r="R81" s="143"/>
      <c r="S81" s="143"/>
      <c r="T81" s="143"/>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c r="CB81" s="144"/>
      <c r="CC81" s="144"/>
      <c r="CD81" s="144"/>
      <c r="CE81" s="144"/>
      <c r="CF81" s="144"/>
      <c r="CG81" s="144"/>
      <c r="CH81" s="144"/>
      <c r="CI81" s="144"/>
      <c r="CJ81" s="144"/>
      <c r="CK81" s="144"/>
      <c r="CL81" s="144"/>
      <c r="CM81" s="144"/>
    </row>
    <row r="82" spans="1:91">
      <c r="A82" s="168" t="s">
        <v>186</v>
      </c>
      <c r="B82" s="217" t="s">
        <v>196</v>
      </c>
      <c r="C82" s="168" t="s">
        <v>164</v>
      </c>
      <c r="D82" s="168">
        <v>10</v>
      </c>
      <c r="E82" s="167">
        <v>400</v>
      </c>
      <c r="F82" s="167">
        <v>150</v>
      </c>
      <c r="G82" s="174">
        <f>+F82+E82</f>
        <v>550</v>
      </c>
      <c r="H82" s="177">
        <v>5500</v>
      </c>
      <c r="I82" s="248">
        <v>0</v>
      </c>
      <c r="J82" s="177">
        <v>0</v>
      </c>
      <c r="K82" s="467">
        <v>8</v>
      </c>
      <c r="L82" s="175">
        <f>K82*G82</f>
        <v>4400</v>
      </c>
      <c r="M82" s="175">
        <f>K82+I82</f>
        <v>8</v>
      </c>
      <c r="N82" s="175">
        <f>M82*G82</f>
        <v>4400</v>
      </c>
      <c r="O82" s="143"/>
      <c r="P82" s="143"/>
      <c r="Q82" s="143"/>
      <c r="R82" s="143"/>
      <c r="S82" s="143"/>
      <c r="T82" s="143"/>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c r="AW82" s="144"/>
      <c r="AX82" s="144"/>
      <c r="AY82" s="144"/>
      <c r="AZ82" s="144"/>
      <c r="BA82" s="144"/>
      <c r="BB82" s="144"/>
      <c r="BC82" s="144"/>
      <c r="BD82" s="144"/>
      <c r="BE82" s="144"/>
      <c r="BF82" s="144"/>
      <c r="BG82" s="144"/>
      <c r="BH82" s="144"/>
      <c r="BI82" s="144"/>
      <c r="BJ82" s="144"/>
      <c r="BK82" s="144"/>
      <c r="BL82" s="144"/>
      <c r="BM82" s="144"/>
      <c r="BN82" s="144"/>
      <c r="BO82" s="144"/>
      <c r="BP82" s="144"/>
      <c r="BQ82" s="144"/>
      <c r="BR82" s="144"/>
      <c r="BS82" s="144"/>
      <c r="BT82" s="144"/>
      <c r="BU82" s="144"/>
      <c r="BV82" s="144"/>
      <c r="BW82" s="144"/>
      <c r="BX82" s="144"/>
      <c r="BY82" s="144"/>
      <c r="BZ82" s="144"/>
      <c r="CA82" s="144"/>
      <c r="CB82" s="144"/>
      <c r="CC82" s="144"/>
      <c r="CD82" s="144"/>
      <c r="CE82" s="144"/>
      <c r="CF82" s="144"/>
      <c r="CG82" s="144"/>
      <c r="CH82" s="144"/>
      <c r="CI82" s="144"/>
      <c r="CJ82" s="144"/>
      <c r="CK82" s="144"/>
      <c r="CL82" s="144"/>
      <c r="CM82" s="144"/>
    </row>
    <row r="83" spans="1:91">
      <c r="A83" s="168"/>
      <c r="B83" s="218"/>
      <c r="C83" s="168"/>
      <c r="D83" s="168"/>
      <c r="E83" s="167"/>
      <c r="F83" s="167"/>
      <c r="G83" s="167"/>
      <c r="H83" s="177"/>
      <c r="I83" s="256"/>
      <c r="J83" s="177"/>
      <c r="K83" s="256"/>
      <c r="L83" s="177"/>
      <c r="M83" s="175"/>
      <c r="N83" s="186"/>
      <c r="O83" s="143"/>
      <c r="P83" s="143"/>
      <c r="Q83" s="143"/>
      <c r="R83" s="143"/>
      <c r="S83" s="143"/>
      <c r="T83" s="143"/>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c r="BV83" s="144"/>
      <c r="BW83" s="144"/>
      <c r="BX83" s="144"/>
      <c r="BY83" s="144"/>
      <c r="BZ83" s="144"/>
      <c r="CA83" s="144"/>
      <c r="CB83" s="144"/>
      <c r="CC83" s="144"/>
      <c r="CD83" s="144"/>
      <c r="CE83" s="144"/>
      <c r="CF83" s="144"/>
      <c r="CG83" s="144"/>
      <c r="CH83" s="144"/>
      <c r="CI83" s="144"/>
      <c r="CJ83" s="144"/>
      <c r="CK83" s="144"/>
      <c r="CL83" s="144"/>
      <c r="CM83" s="144"/>
    </row>
    <row r="84" spans="1:91">
      <c r="A84" s="173"/>
      <c r="B84" s="216" t="s">
        <v>197</v>
      </c>
      <c r="C84" s="173"/>
      <c r="D84" s="173"/>
      <c r="E84" s="173"/>
      <c r="F84" s="173"/>
      <c r="G84" s="173"/>
      <c r="H84" s="75"/>
      <c r="I84" s="254"/>
      <c r="J84" s="75"/>
      <c r="K84" s="254"/>
      <c r="L84" s="75"/>
      <c r="M84" s="175"/>
      <c r="N84" s="75"/>
    </row>
    <row r="85" spans="1:91">
      <c r="A85" s="172" t="s">
        <v>143</v>
      </c>
      <c r="B85" s="216" t="s">
        <v>198</v>
      </c>
      <c r="C85" s="173"/>
      <c r="D85" s="173"/>
      <c r="E85" s="173"/>
      <c r="F85" s="173"/>
      <c r="G85" s="173"/>
      <c r="H85" s="75"/>
      <c r="I85" s="254"/>
      <c r="J85" s="75"/>
      <c r="K85" s="254"/>
      <c r="L85" s="75"/>
      <c r="M85" s="175"/>
      <c r="N85" s="75"/>
    </row>
    <row r="86" spans="1:91" ht="26">
      <c r="A86" s="172" t="s">
        <v>186</v>
      </c>
      <c r="B86" s="216" t="s">
        <v>199</v>
      </c>
      <c r="C86" s="173"/>
      <c r="D86" s="173"/>
      <c r="E86" s="173"/>
      <c r="F86" s="173"/>
      <c r="G86" s="173"/>
      <c r="H86" s="75"/>
      <c r="I86" s="254"/>
      <c r="J86" s="75"/>
      <c r="K86" s="254"/>
      <c r="L86" s="75"/>
      <c r="M86" s="175"/>
      <c r="N86" s="75"/>
    </row>
    <row r="87" spans="1:91">
      <c r="A87" s="172" t="s">
        <v>188</v>
      </c>
      <c r="B87" s="216" t="s">
        <v>200</v>
      </c>
      <c r="C87" s="173"/>
      <c r="D87" s="173"/>
      <c r="E87" s="173"/>
      <c r="F87" s="173"/>
      <c r="G87" s="173"/>
      <c r="H87" s="75"/>
      <c r="I87" s="254"/>
      <c r="J87" s="75"/>
      <c r="K87" s="254"/>
      <c r="L87" s="75"/>
      <c r="M87" s="175"/>
      <c r="N87" s="75"/>
    </row>
    <row r="88" spans="1:91" ht="26">
      <c r="A88" s="172" t="s">
        <v>190</v>
      </c>
      <c r="B88" s="216" t="s">
        <v>201</v>
      </c>
      <c r="C88" s="173"/>
      <c r="D88" s="173"/>
      <c r="E88" s="173"/>
      <c r="F88" s="173"/>
      <c r="G88" s="173"/>
      <c r="H88" s="75"/>
      <c r="I88" s="254"/>
      <c r="J88" s="75"/>
      <c r="K88" s="254"/>
      <c r="L88" s="75"/>
      <c r="M88" s="175"/>
      <c r="N88" s="75"/>
    </row>
    <row r="89" spans="1:91" ht="39">
      <c r="A89" s="172" t="s">
        <v>202</v>
      </c>
      <c r="B89" s="216" t="s">
        <v>203</v>
      </c>
      <c r="C89" s="173"/>
      <c r="D89" s="173"/>
      <c r="E89" s="173"/>
      <c r="F89" s="173"/>
      <c r="G89" s="173"/>
      <c r="H89" s="75"/>
      <c r="I89" s="254"/>
      <c r="J89" s="75"/>
      <c r="K89" s="254"/>
      <c r="L89" s="75"/>
      <c r="M89" s="175"/>
      <c r="N89" s="75"/>
    </row>
    <row r="90" spans="1:91" ht="39">
      <c r="A90" s="172" t="s">
        <v>204</v>
      </c>
      <c r="B90" s="216" t="s">
        <v>205</v>
      </c>
      <c r="C90" s="173"/>
      <c r="D90" s="173"/>
      <c r="E90" s="173"/>
      <c r="F90" s="173"/>
      <c r="G90" s="173"/>
      <c r="H90" s="75"/>
      <c r="I90" s="238">
        <v>32232</v>
      </c>
      <c r="J90" s="75"/>
      <c r="K90" s="254"/>
      <c r="L90" s="75"/>
      <c r="M90" s="175"/>
      <c r="N90" s="75"/>
      <c r="R90" s="238">
        <v>77240</v>
      </c>
    </row>
    <row r="91" spans="1:91">
      <c r="A91" s="212"/>
      <c r="B91" s="213"/>
      <c r="C91" s="212"/>
      <c r="D91" s="212"/>
      <c r="E91" s="161"/>
      <c r="F91" s="161"/>
      <c r="G91" s="161"/>
      <c r="H91" s="162"/>
      <c r="I91" s="252"/>
      <c r="J91" s="162"/>
      <c r="K91" s="252"/>
      <c r="L91" s="162"/>
      <c r="M91" s="175"/>
      <c r="N91" s="75"/>
      <c r="Q91" s="238">
        <v>109472</v>
      </c>
    </row>
    <row r="92" spans="1:91">
      <c r="A92" s="235"/>
      <c r="B92" s="246" t="s">
        <v>158</v>
      </c>
      <c r="C92" s="235"/>
      <c r="D92" s="235"/>
      <c r="E92" s="237"/>
      <c r="F92" s="237"/>
      <c r="G92" s="237"/>
      <c r="H92" s="238">
        <f>SUM(H8:H91)</f>
        <v>117800</v>
      </c>
      <c r="I92" s="257"/>
      <c r="J92" s="238">
        <f>SUM(J41:J91)</f>
        <v>32232</v>
      </c>
      <c r="K92" s="257"/>
      <c r="L92" s="238">
        <f>SUM(L41:L91)</f>
        <v>77240</v>
      </c>
      <c r="M92" s="237"/>
      <c r="N92" s="238">
        <f>SUM(N41:N91)</f>
        <v>109472</v>
      </c>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137"/>
      <c r="AP92" s="137"/>
      <c r="AQ92" s="137"/>
      <c r="AR92" s="137"/>
      <c r="AS92" s="137"/>
      <c r="AT92" s="137"/>
      <c r="AU92" s="137"/>
      <c r="AV92" s="137"/>
      <c r="AW92" s="137"/>
      <c r="AX92" s="137"/>
      <c r="AY92" s="137"/>
      <c r="AZ92" s="137"/>
      <c r="BA92" s="137"/>
      <c r="BB92" s="137"/>
      <c r="BC92" s="137"/>
      <c r="BD92" s="137"/>
      <c r="BE92" s="137"/>
      <c r="BF92" s="137"/>
      <c r="BG92" s="137"/>
      <c r="BH92" s="137"/>
      <c r="BI92" s="137"/>
      <c r="BJ92" s="137"/>
      <c r="BK92" s="137"/>
      <c r="BL92" s="137"/>
      <c r="BM92" s="137"/>
      <c r="BN92" s="137"/>
      <c r="BO92" s="137"/>
      <c r="BP92" s="137"/>
      <c r="BQ92" s="137"/>
      <c r="BR92" s="137"/>
      <c r="BS92" s="137"/>
      <c r="BT92" s="137"/>
      <c r="BU92" s="137"/>
      <c r="BV92" s="137"/>
      <c r="BW92" s="137"/>
      <c r="BX92" s="137"/>
      <c r="BY92" s="137"/>
      <c r="BZ92" s="137"/>
      <c r="CA92" s="137"/>
      <c r="CB92" s="137"/>
      <c r="CC92" s="137"/>
      <c r="CD92" s="137"/>
      <c r="CE92" s="137"/>
      <c r="CF92" s="137"/>
      <c r="CG92" s="137"/>
      <c r="CH92" s="137"/>
      <c r="CI92" s="137"/>
      <c r="CJ92" s="137"/>
      <c r="CK92" s="137"/>
      <c r="CL92" s="137"/>
      <c r="CM92" s="137"/>
    </row>
    <row r="93" spans="1:91">
      <c r="A93" s="212"/>
      <c r="B93" s="213"/>
      <c r="C93" s="212"/>
      <c r="D93" s="212"/>
      <c r="E93" s="161"/>
      <c r="F93" s="161"/>
      <c r="G93" s="161"/>
      <c r="H93" s="162"/>
      <c r="I93" s="252"/>
      <c r="J93" s="162"/>
      <c r="K93" s="252"/>
      <c r="L93" s="162"/>
      <c r="M93" s="175"/>
      <c r="N93" s="75"/>
    </row>
    <row r="94" spans="1:91">
      <c r="A94" s="169">
        <v>3</v>
      </c>
      <c r="B94" s="215" t="s">
        <v>206</v>
      </c>
      <c r="C94" s="169"/>
      <c r="D94" s="169"/>
      <c r="E94" s="179"/>
      <c r="F94" s="179"/>
      <c r="G94" s="179"/>
      <c r="H94" s="179"/>
      <c r="I94" s="248"/>
      <c r="J94" s="179"/>
      <c r="K94" s="248"/>
      <c r="L94" s="179"/>
      <c r="M94" s="175"/>
      <c r="N94" s="75"/>
    </row>
    <row r="95" spans="1:91">
      <c r="A95" s="173"/>
      <c r="B95" s="217"/>
      <c r="C95" s="173"/>
      <c r="D95" s="173"/>
      <c r="E95" s="169"/>
      <c r="F95" s="177"/>
      <c r="G95" s="177"/>
      <c r="H95" s="177"/>
      <c r="I95" s="256"/>
      <c r="J95" s="177"/>
      <c r="K95" s="256"/>
      <c r="L95" s="177"/>
      <c r="M95" s="175"/>
      <c r="N95" s="180"/>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7"/>
      <c r="BC95" s="147"/>
      <c r="BD95" s="147"/>
      <c r="BE95" s="147"/>
      <c r="BF95" s="147"/>
      <c r="BG95" s="147"/>
      <c r="BH95" s="147"/>
      <c r="BI95" s="147"/>
      <c r="BJ95" s="147"/>
      <c r="BK95" s="147"/>
      <c r="BL95" s="147"/>
      <c r="BM95" s="147"/>
      <c r="BN95" s="147"/>
      <c r="BO95" s="147"/>
      <c r="BP95" s="147"/>
      <c r="BQ95" s="147"/>
      <c r="BR95" s="147"/>
      <c r="BS95" s="147"/>
      <c r="BT95" s="147"/>
      <c r="BU95" s="147"/>
      <c r="BV95" s="147"/>
      <c r="BW95" s="147"/>
      <c r="BX95" s="147"/>
      <c r="BY95" s="147"/>
      <c r="BZ95" s="147"/>
      <c r="CA95" s="147"/>
      <c r="CB95" s="147"/>
      <c r="CC95" s="147"/>
      <c r="CD95" s="147"/>
      <c r="CE95" s="147"/>
      <c r="CF95" s="147"/>
      <c r="CG95" s="147"/>
      <c r="CH95" s="147"/>
      <c r="CI95" s="147"/>
      <c r="CJ95" s="147"/>
      <c r="CK95" s="147"/>
      <c r="CL95" s="147"/>
      <c r="CM95" s="147"/>
    </row>
    <row r="96" spans="1:91">
      <c r="A96" s="182">
        <v>3.1</v>
      </c>
      <c r="B96" s="211" t="s">
        <v>207</v>
      </c>
      <c r="C96" s="182"/>
      <c r="D96" s="182"/>
      <c r="E96" s="163"/>
      <c r="F96" s="164"/>
      <c r="G96" s="164"/>
      <c r="H96" s="165"/>
      <c r="I96" s="258"/>
      <c r="J96" s="165"/>
      <c r="K96" s="258"/>
      <c r="L96" s="165"/>
      <c r="M96" s="175"/>
      <c r="N96" s="166"/>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2"/>
      <c r="BR96" s="142"/>
      <c r="BS96" s="142"/>
      <c r="BT96" s="142"/>
      <c r="BU96" s="142"/>
      <c r="BV96" s="142"/>
      <c r="BW96" s="142"/>
      <c r="BX96" s="142"/>
      <c r="BY96" s="142"/>
      <c r="BZ96" s="142"/>
      <c r="CA96" s="142"/>
      <c r="CB96" s="142"/>
      <c r="CC96" s="142"/>
      <c r="CD96" s="142"/>
      <c r="CE96" s="142"/>
      <c r="CF96" s="142"/>
      <c r="CG96" s="142"/>
      <c r="CH96" s="142"/>
      <c r="CI96" s="142"/>
      <c r="CJ96" s="142"/>
      <c r="CK96" s="142"/>
      <c r="CL96" s="142"/>
      <c r="CM96" s="142"/>
    </row>
    <row r="97" spans="1:88" ht="65">
      <c r="A97" s="172"/>
      <c r="B97" s="217" t="s">
        <v>208</v>
      </c>
      <c r="C97" s="173"/>
      <c r="D97" s="173"/>
      <c r="E97" s="173"/>
      <c r="F97" s="173"/>
      <c r="G97" s="173"/>
      <c r="H97" s="181"/>
      <c r="I97" s="259"/>
      <c r="J97" s="181"/>
      <c r="K97" s="259"/>
      <c r="L97" s="181"/>
      <c r="M97" s="175"/>
      <c r="N97" s="181"/>
      <c r="O97" s="154"/>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4"/>
      <c r="AN97" s="154"/>
      <c r="AO97" s="154"/>
      <c r="AP97" s="154"/>
      <c r="AQ97" s="154"/>
      <c r="AR97" s="154"/>
      <c r="AS97" s="154"/>
      <c r="AT97" s="154"/>
      <c r="AU97" s="154"/>
      <c r="AV97" s="154"/>
      <c r="AW97" s="154"/>
      <c r="AX97" s="154"/>
      <c r="AY97" s="154"/>
      <c r="AZ97" s="154"/>
      <c r="BA97" s="154"/>
      <c r="BB97" s="154"/>
      <c r="BC97" s="154"/>
      <c r="BD97" s="154"/>
      <c r="BE97" s="154"/>
      <c r="BF97" s="154"/>
      <c r="BG97" s="154"/>
      <c r="BH97" s="154"/>
      <c r="BI97" s="154"/>
      <c r="BJ97" s="154"/>
      <c r="BK97" s="154"/>
      <c r="BL97" s="154"/>
      <c r="BM97" s="154"/>
      <c r="BN97" s="154"/>
      <c r="BO97" s="154"/>
      <c r="BP97" s="154"/>
      <c r="BQ97" s="154"/>
      <c r="BR97" s="154"/>
      <c r="BS97" s="154"/>
      <c r="BT97" s="154"/>
      <c r="BU97" s="154"/>
      <c r="BV97" s="154"/>
      <c r="BW97" s="154"/>
      <c r="BX97" s="154"/>
      <c r="BY97" s="154"/>
      <c r="BZ97" s="154"/>
      <c r="CA97" s="154"/>
      <c r="CB97" s="154"/>
      <c r="CC97" s="154"/>
      <c r="CD97" s="154"/>
      <c r="CE97" s="154"/>
      <c r="CF97" s="154"/>
      <c r="CG97" s="154"/>
      <c r="CH97" s="154"/>
      <c r="CI97" s="154"/>
      <c r="CJ97" s="154"/>
    </row>
    <row r="98" spans="1:88">
      <c r="A98" s="172"/>
      <c r="B98" s="217" t="s">
        <v>209</v>
      </c>
      <c r="C98" s="173"/>
      <c r="D98" s="173"/>
      <c r="E98" s="173"/>
      <c r="F98" s="173"/>
      <c r="G98" s="173"/>
      <c r="H98" s="181"/>
      <c r="I98" s="259"/>
      <c r="J98" s="181"/>
      <c r="K98" s="259"/>
      <c r="L98" s="181"/>
      <c r="M98" s="175"/>
      <c r="N98" s="181"/>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c r="AP98" s="154"/>
      <c r="AQ98" s="154"/>
      <c r="AR98" s="154"/>
      <c r="AS98" s="154"/>
      <c r="AT98" s="154"/>
      <c r="AU98" s="154"/>
      <c r="AV98" s="154"/>
      <c r="AW98" s="154"/>
      <c r="AX98" s="154"/>
      <c r="AY98" s="154"/>
      <c r="AZ98" s="154"/>
      <c r="BA98" s="154"/>
      <c r="BB98" s="154"/>
      <c r="BC98" s="154"/>
      <c r="BD98" s="154"/>
      <c r="BE98" s="154"/>
      <c r="BF98" s="154"/>
      <c r="BG98" s="154"/>
      <c r="BH98" s="154"/>
      <c r="BI98" s="154"/>
      <c r="BJ98" s="154"/>
      <c r="BK98" s="154"/>
      <c r="BL98" s="154"/>
      <c r="BM98" s="154"/>
      <c r="BN98" s="154"/>
      <c r="BO98" s="154"/>
      <c r="BP98" s="154"/>
      <c r="BQ98" s="154"/>
      <c r="BR98" s="154"/>
      <c r="BS98" s="154"/>
      <c r="BT98" s="154"/>
      <c r="BU98" s="154"/>
      <c r="BV98" s="154"/>
      <c r="BW98" s="154"/>
      <c r="BX98" s="154"/>
      <c r="BY98" s="154"/>
      <c r="BZ98" s="154"/>
      <c r="CA98" s="154"/>
      <c r="CB98" s="154"/>
      <c r="CC98" s="154"/>
      <c r="CD98" s="154"/>
      <c r="CE98" s="154"/>
      <c r="CF98" s="154"/>
      <c r="CG98" s="154"/>
      <c r="CH98" s="154"/>
      <c r="CI98" s="154"/>
      <c r="CJ98" s="154"/>
    </row>
    <row r="99" spans="1:88">
      <c r="A99" s="172"/>
      <c r="B99" s="217" t="s">
        <v>210</v>
      </c>
      <c r="C99" s="173"/>
      <c r="D99" s="173"/>
      <c r="E99" s="173"/>
      <c r="F99" s="173"/>
      <c r="G99" s="173"/>
      <c r="H99" s="181"/>
      <c r="I99" s="259"/>
      <c r="J99" s="181"/>
      <c r="K99" s="259"/>
      <c r="L99" s="181"/>
      <c r="M99" s="175"/>
      <c r="N99" s="181"/>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c r="AT99" s="154"/>
      <c r="AU99" s="154"/>
      <c r="AV99" s="154"/>
      <c r="AW99" s="154"/>
      <c r="AX99" s="154"/>
      <c r="AY99" s="154"/>
      <c r="AZ99" s="154"/>
      <c r="BA99" s="154"/>
      <c r="BB99" s="154"/>
      <c r="BC99" s="154"/>
      <c r="BD99" s="154"/>
      <c r="BE99" s="154"/>
      <c r="BF99" s="154"/>
      <c r="BG99" s="154"/>
      <c r="BH99" s="154"/>
      <c r="BI99" s="154"/>
      <c r="BJ99" s="154"/>
      <c r="BK99" s="154"/>
      <c r="BL99" s="154"/>
      <c r="BM99" s="154"/>
      <c r="BN99" s="154"/>
      <c r="BO99" s="154"/>
      <c r="BP99" s="154"/>
      <c r="BQ99" s="154"/>
      <c r="BR99" s="154"/>
      <c r="BS99" s="154"/>
      <c r="BT99" s="154"/>
      <c r="BU99" s="154"/>
      <c r="BV99" s="154"/>
      <c r="BW99" s="154"/>
      <c r="BX99" s="154"/>
      <c r="BY99" s="154"/>
      <c r="BZ99" s="154"/>
      <c r="CA99" s="154"/>
      <c r="CB99" s="154"/>
      <c r="CC99" s="154"/>
      <c r="CD99" s="154"/>
      <c r="CE99" s="154"/>
      <c r="CF99" s="154"/>
      <c r="CG99" s="154"/>
      <c r="CH99" s="154"/>
      <c r="CI99" s="154"/>
      <c r="CJ99" s="154"/>
    </row>
    <row r="100" spans="1:88" ht="52">
      <c r="A100" s="172"/>
      <c r="B100" s="217" t="s">
        <v>211</v>
      </c>
      <c r="C100" s="173"/>
      <c r="D100" s="173"/>
      <c r="E100" s="173"/>
      <c r="F100" s="173"/>
      <c r="G100" s="173"/>
      <c r="H100" s="181"/>
      <c r="I100" s="259"/>
      <c r="J100" s="181"/>
      <c r="K100" s="259"/>
      <c r="L100" s="181"/>
      <c r="M100" s="175"/>
      <c r="N100" s="181"/>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c r="AT100" s="154"/>
      <c r="AU100" s="154"/>
      <c r="AV100" s="154"/>
      <c r="AW100" s="154"/>
      <c r="AX100" s="154"/>
      <c r="AY100" s="154"/>
      <c r="AZ100" s="154"/>
      <c r="BA100" s="154"/>
      <c r="BB100" s="154"/>
      <c r="BC100" s="154"/>
      <c r="BD100" s="154"/>
      <c r="BE100" s="154"/>
      <c r="BF100" s="154"/>
      <c r="BG100" s="154"/>
      <c r="BH100" s="154"/>
      <c r="BI100" s="154"/>
      <c r="BJ100" s="154"/>
      <c r="BK100" s="154"/>
      <c r="BL100" s="154"/>
      <c r="BM100" s="154"/>
      <c r="BN100" s="154"/>
      <c r="BO100" s="154"/>
      <c r="BP100" s="154"/>
      <c r="BQ100" s="154"/>
      <c r="BR100" s="154"/>
      <c r="BS100" s="154"/>
      <c r="BT100" s="154"/>
      <c r="BU100" s="154"/>
      <c r="BV100" s="154"/>
      <c r="BW100" s="154"/>
      <c r="BX100" s="154"/>
      <c r="BY100" s="154"/>
      <c r="BZ100" s="154"/>
      <c r="CA100" s="154"/>
      <c r="CB100" s="154"/>
      <c r="CC100" s="154"/>
      <c r="CD100" s="154"/>
      <c r="CE100" s="154"/>
      <c r="CF100" s="154"/>
      <c r="CG100" s="154"/>
      <c r="CH100" s="154"/>
      <c r="CI100" s="154"/>
      <c r="CJ100" s="154"/>
    </row>
    <row r="101" spans="1:88">
      <c r="A101" s="172"/>
      <c r="B101" s="217" t="s">
        <v>212</v>
      </c>
      <c r="C101" s="173"/>
      <c r="D101" s="173"/>
      <c r="E101" s="173"/>
      <c r="F101" s="173"/>
      <c r="G101" s="173"/>
      <c r="H101" s="181"/>
      <c r="I101" s="259"/>
      <c r="J101" s="181"/>
      <c r="K101" s="259"/>
      <c r="L101" s="181"/>
      <c r="M101" s="175"/>
      <c r="N101" s="181"/>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4"/>
      <c r="BF101" s="154"/>
      <c r="BG101" s="154"/>
      <c r="BH101" s="154"/>
      <c r="BI101" s="154"/>
      <c r="BJ101" s="154"/>
      <c r="BK101" s="154"/>
      <c r="BL101" s="154"/>
      <c r="BM101" s="154"/>
      <c r="BN101" s="154"/>
      <c r="BO101" s="154"/>
      <c r="BP101" s="154"/>
      <c r="BQ101" s="154"/>
      <c r="BR101" s="154"/>
      <c r="BS101" s="154"/>
      <c r="BT101" s="154"/>
      <c r="BU101" s="154"/>
      <c r="BV101" s="154"/>
      <c r="BW101" s="154"/>
      <c r="BX101" s="154"/>
      <c r="BY101" s="154"/>
      <c r="BZ101" s="154"/>
      <c r="CA101" s="154"/>
      <c r="CB101" s="154"/>
      <c r="CC101" s="154"/>
      <c r="CD101" s="154"/>
      <c r="CE101" s="154"/>
      <c r="CF101" s="154"/>
      <c r="CG101" s="154"/>
      <c r="CH101" s="154"/>
      <c r="CI101" s="154"/>
      <c r="CJ101" s="154"/>
    </row>
    <row r="102" spans="1:88">
      <c r="A102" s="172"/>
      <c r="B102" s="217" t="s">
        <v>213</v>
      </c>
      <c r="C102" s="173"/>
      <c r="D102" s="173"/>
      <c r="E102" s="173"/>
      <c r="F102" s="173"/>
      <c r="G102" s="173"/>
      <c r="H102" s="181"/>
      <c r="I102" s="259"/>
      <c r="J102" s="181"/>
      <c r="K102" s="259"/>
      <c r="L102" s="181"/>
      <c r="M102" s="175"/>
      <c r="N102" s="181"/>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c r="AT102" s="154"/>
      <c r="AU102" s="154"/>
      <c r="AV102" s="154"/>
      <c r="AW102" s="154"/>
      <c r="AX102" s="154"/>
      <c r="AY102" s="154"/>
      <c r="AZ102" s="154"/>
      <c r="BA102" s="154"/>
      <c r="BB102" s="154"/>
      <c r="BC102" s="154"/>
      <c r="BD102" s="154"/>
      <c r="BE102" s="154"/>
      <c r="BF102" s="154"/>
      <c r="BG102" s="154"/>
      <c r="BH102" s="154"/>
      <c r="BI102" s="154"/>
      <c r="BJ102" s="154"/>
      <c r="BK102" s="154"/>
      <c r="BL102" s="154"/>
      <c r="BM102" s="154"/>
      <c r="BN102" s="154"/>
      <c r="BO102" s="154"/>
      <c r="BP102" s="154"/>
      <c r="BQ102" s="154"/>
      <c r="BR102" s="154"/>
      <c r="BS102" s="154"/>
      <c r="BT102" s="154"/>
      <c r="BU102" s="154"/>
      <c r="BV102" s="154"/>
      <c r="BW102" s="154"/>
      <c r="BX102" s="154"/>
      <c r="BY102" s="154"/>
      <c r="BZ102" s="154"/>
      <c r="CA102" s="154"/>
      <c r="CB102" s="154"/>
      <c r="CC102" s="154"/>
      <c r="CD102" s="154"/>
      <c r="CE102" s="154"/>
      <c r="CF102" s="154"/>
      <c r="CG102" s="154"/>
      <c r="CH102" s="154"/>
      <c r="CI102" s="154"/>
      <c r="CJ102" s="154"/>
    </row>
    <row r="103" spans="1:88">
      <c r="A103" s="172"/>
      <c r="B103" s="217" t="s">
        <v>214</v>
      </c>
      <c r="C103" s="173"/>
      <c r="D103" s="173"/>
      <c r="E103" s="173"/>
      <c r="F103" s="173"/>
      <c r="G103" s="173"/>
      <c r="H103" s="181"/>
      <c r="I103" s="259"/>
      <c r="J103" s="181"/>
      <c r="K103" s="259"/>
      <c r="L103" s="181"/>
      <c r="M103" s="175"/>
      <c r="N103" s="181"/>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c r="AT103" s="154"/>
      <c r="AU103" s="154"/>
      <c r="AV103" s="154"/>
      <c r="AW103" s="154"/>
      <c r="AX103" s="154"/>
      <c r="AY103" s="154"/>
      <c r="AZ103" s="154"/>
      <c r="BA103" s="154"/>
      <c r="BB103" s="154"/>
      <c r="BC103" s="154"/>
      <c r="BD103" s="154"/>
      <c r="BE103" s="154"/>
      <c r="BF103" s="154"/>
      <c r="BG103" s="154"/>
      <c r="BH103" s="154"/>
      <c r="BI103" s="154"/>
      <c r="BJ103" s="154"/>
      <c r="BK103" s="154"/>
      <c r="BL103" s="154"/>
      <c r="BM103" s="154"/>
      <c r="BN103" s="154"/>
      <c r="BO103" s="154"/>
      <c r="BP103" s="154"/>
      <c r="BQ103" s="154"/>
      <c r="BR103" s="154"/>
      <c r="BS103" s="154"/>
      <c r="BT103" s="154"/>
      <c r="BU103" s="154"/>
      <c r="BV103" s="154"/>
      <c r="BW103" s="154"/>
      <c r="BX103" s="154"/>
      <c r="BY103" s="154"/>
      <c r="BZ103" s="154"/>
      <c r="CA103" s="154"/>
      <c r="CB103" s="154"/>
      <c r="CC103" s="154"/>
      <c r="CD103" s="154"/>
      <c r="CE103" s="154"/>
      <c r="CF103" s="154"/>
      <c r="CG103" s="154"/>
      <c r="CH103" s="154"/>
      <c r="CI103" s="154"/>
      <c r="CJ103" s="154"/>
    </row>
    <row r="104" spans="1:88">
      <c r="A104" s="172"/>
      <c r="B104" s="217" t="s">
        <v>215</v>
      </c>
      <c r="C104" s="173"/>
      <c r="D104" s="173"/>
      <c r="E104" s="173"/>
      <c r="F104" s="173"/>
      <c r="G104" s="173"/>
      <c r="H104" s="181"/>
      <c r="I104" s="259"/>
      <c r="J104" s="181"/>
      <c r="K104" s="259"/>
      <c r="L104" s="181"/>
      <c r="M104" s="175"/>
      <c r="N104" s="181"/>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4"/>
      <c r="AY104" s="154"/>
      <c r="AZ104" s="154"/>
      <c r="BA104" s="154"/>
      <c r="BB104" s="154"/>
      <c r="BC104" s="154"/>
      <c r="BD104" s="154"/>
      <c r="BE104" s="154"/>
      <c r="BF104" s="154"/>
      <c r="BG104" s="154"/>
      <c r="BH104" s="154"/>
      <c r="BI104" s="154"/>
      <c r="BJ104" s="154"/>
      <c r="BK104" s="154"/>
      <c r="BL104" s="154"/>
      <c r="BM104" s="154"/>
      <c r="BN104" s="154"/>
      <c r="BO104" s="154"/>
      <c r="BP104" s="154"/>
      <c r="BQ104" s="154"/>
      <c r="BR104" s="154"/>
      <c r="BS104" s="154"/>
      <c r="BT104" s="154"/>
      <c r="BU104" s="154"/>
      <c r="BV104" s="154"/>
      <c r="BW104" s="154"/>
      <c r="BX104" s="154"/>
      <c r="BY104" s="154"/>
      <c r="BZ104" s="154"/>
      <c r="CA104" s="154"/>
      <c r="CB104" s="154"/>
      <c r="CC104" s="154"/>
      <c r="CD104" s="154"/>
      <c r="CE104" s="154"/>
      <c r="CF104" s="154"/>
      <c r="CG104" s="154"/>
      <c r="CH104" s="154"/>
      <c r="CI104" s="154"/>
      <c r="CJ104" s="154"/>
    </row>
    <row r="105" spans="1:88">
      <c r="A105" s="172"/>
      <c r="B105" s="217" t="s">
        <v>216</v>
      </c>
      <c r="C105" s="173"/>
      <c r="D105" s="173"/>
      <c r="E105" s="173"/>
      <c r="F105" s="173"/>
      <c r="G105" s="173"/>
      <c r="H105" s="181"/>
      <c r="I105" s="259"/>
      <c r="J105" s="181"/>
      <c r="K105" s="259"/>
      <c r="L105" s="181"/>
      <c r="M105" s="175"/>
      <c r="N105" s="181"/>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154"/>
      <c r="BC105" s="154"/>
      <c r="BD105" s="154"/>
      <c r="BE105" s="154"/>
      <c r="BF105" s="154"/>
      <c r="BG105" s="154"/>
      <c r="BH105" s="154"/>
      <c r="BI105" s="154"/>
      <c r="BJ105" s="154"/>
      <c r="BK105" s="154"/>
      <c r="BL105" s="154"/>
      <c r="BM105" s="154"/>
      <c r="BN105" s="154"/>
      <c r="BO105" s="154"/>
      <c r="BP105" s="154"/>
      <c r="BQ105" s="154"/>
      <c r="BR105" s="154"/>
      <c r="BS105" s="154"/>
      <c r="BT105" s="154"/>
      <c r="BU105" s="154"/>
      <c r="BV105" s="154"/>
      <c r="BW105" s="154"/>
      <c r="BX105" s="154"/>
      <c r="BY105" s="154"/>
      <c r="BZ105" s="154"/>
      <c r="CA105" s="154"/>
      <c r="CB105" s="154"/>
      <c r="CC105" s="154"/>
      <c r="CD105" s="154"/>
      <c r="CE105" s="154"/>
      <c r="CF105" s="154"/>
      <c r="CG105" s="154"/>
      <c r="CH105" s="154"/>
      <c r="CI105" s="154"/>
      <c r="CJ105" s="154"/>
    </row>
    <row r="106" spans="1:88">
      <c r="A106" s="172"/>
      <c r="B106" s="217" t="s">
        <v>217</v>
      </c>
      <c r="C106" s="173"/>
      <c r="D106" s="173"/>
      <c r="E106" s="173"/>
      <c r="F106" s="173"/>
      <c r="G106" s="173"/>
      <c r="H106" s="181"/>
      <c r="I106" s="259"/>
      <c r="J106" s="181"/>
      <c r="K106" s="259"/>
      <c r="L106" s="181"/>
      <c r="M106" s="175"/>
      <c r="N106" s="181"/>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154"/>
      <c r="BC106" s="154"/>
      <c r="BD106" s="154"/>
      <c r="BE106" s="154"/>
      <c r="BF106" s="154"/>
      <c r="BG106" s="154"/>
      <c r="BH106" s="154"/>
      <c r="BI106" s="154"/>
      <c r="BJ106" s="154"/>
      <c r="BK106" s="154"/>
      <c r="BL106" s="154"/>
      <c r="BM106" s="154"/>
      <c r="BN106" s="154"/>
      <c r="BO106" s="154"/>
      <c r="BP106" s="154"/>
      <c r="BQ106" s="154"/>
      <c r="BR106" s="154"/>
      <c r="BS106" s="154"/>
      <c r="BT106" s="154"/>
      <c r="BU106" s="154"/>
      <c r="BV106" s="154"/>
      <c r="BW106" s="154"/>
      <c r="BX106" s="154"/>
      <c r="BY106" s="154"/>
      <c r="BZ106" s="154"/>
      <c r="CA106" s="154"/>
      <c r="CB106" s="154"/>
      <c r="CC106" s="154"/>
      <c r="CD106" s="154"/>
      <c r="CE106" s="154"/>
      <c r="CF106" s="154"/>
      <c r="CG106" s="154"/>
      <c r="CH106" s="154"/>
      <c r="CI106" s="154"/>
      <c r="CJ106" s="154"/>
    </row>
    <row r="107" spans="1:88" ht="26">
      <c r="A107" s="172"/>
      <c r="B107" s="217" t="s">
        <v>218</v>
      </c>
      <c r="C107" s="173"/>
      <c r="D107" s="173"/>
      <c r="E107" s="173"/>
      <c r="F107" s="173"/>
      <c r="G107" s="173"/>
      <c r="H107" s="181"/>
      <c r="I107" s="259"/>
      <c r="J107" s="181"/>
      <c r="K107" s="259"/>
      <c r="L107" s="181"/>
      <c r="M107" s="175"/>
      <c r="N107" s="181"/>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c r="BE107" s="154"/>
      <c r="BF107" s="154"/>
      <c r="BG107" s="154"/>
      <c r="BH107" s="154"/>
      <c r="BI107" s="154"/>
      <c r="BJ107" s="154"/>
      <c r="BK107" s="154"/>
      <c r="BL107" s="154"/>
      <c r="BM107" s="154"/>
      <c r="BN107" s="154"/>
      <c r="BO107" s="154"/>
      <c r="BP107" s="154"/>
      <c r="BQ107" s="154"/>
      <c r="BR107" s="154"/>
      <c r="BS107" s="154"/>
      <c r="BT107" s="154"/>
      <c r="BU107" s="154"/>
      <c r="BV107" s="154"/>
      <c r="BW107" s="154"/>
      <c r="BX107" s="154"/>
      <c r="BY107" s="154"/>
      <c r="BZ107" s="154"/>
      <c r="CA107" s="154"/>
      <c r="CB107" s="154"/>
      <c r="CC107" s="154"/>
      <c r="CD107" s="154"/>
      <c r="CE107" s="154"/>
      <c r="CF107" s="154"/>
      <c r="CG107" s="154"/>
      <c r="CH107" s="154"/>
      <c r="CI107" s="154"/>
      <c r="CJ107" s="154"/>
    </row>
    <row r="108" spans="1:88">
      <c r="A108" s="172"/>
      <c r="B108" s="217" t="s">
        <v>219</v>
      </c>
      <c r="C108" s="173"/>
      <c r="D108" s="173"/>
      <c r="E108" s="173"/>
      <c r="F108" s="173"/>
      <c r="G108" s="173"/>
      <c r="H108" s="181"/>
      <c r="I108" s="259"/>
      <c r="J108" s="181"/>
      <c r="K108" s="259"/>
      <c r="L108" s="181"/>
      <c r="M108" s="175"/>
      <c r="N108" s="181"/>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4"/>
      <c r="BC108" s="154"/>
      <c r="BD108" s="154"/>
      <c r="BE108" s="154"/>
      <c r="BF108" s="154"/>
      <c r="BG108" s="154"/>
      <c r="BH108" s="154"/>
      <c r="BI108" s="154"/>
      <c r="BJ108" s="154"/>
      <c r="BK108" s="154"/>
      <c r="BL108" s="154"/>
      <c r="BM108" s="154"/>
      <c r="BN108" s="154"/>
      <c r="BO108" s="154"/>
      <c r="BP108" s="154"/>
      <c r="BQ108" s="154"/>
      <c r="BR108" s="154"/>
      <c r="BS108" s="154"/>
      <c r="BT108" s="154"/>
      <c r="BU108" s="154"/>
      <c r="BV108" s="154"/>
      <c r="BW108" s="154"/>
      <c r="BX108" s="154"/>
      <c r="BY108" s="154"/>
      <c r="BZ108" s="154"/>
      <c r="CA108" s="154"/>
      <c r="CB108" s="154"/>
      <c r="CC108" s="154"/>
      <c r="CD108" s="154"/>
      <c r="CE108" s="154"/>
      <c r="CF108" s="154"/>
      <c r="CG108" s="154"/>
      <c r="CH108" s="154"/>
      <c r="CI108" s="154"/>
      <c r="CJ108" s="154"/>
    </row>
    <row r="109" spans="1:88">
      <c r="A109" s="168"/>
      <c r="B109" s="215" t="s">
        <v>220</v>
      </c>
      <c r="C109" s="168"/>
      <c r="D109" s="168"/>
      <c r="E109" s="167"/>
      <c r="F109" s="167"/>
      <c r="G109" s="167"/>
      <c r="H109" s="177"/>
      <c r="I109" s="256"/>
      <c r="J109" s="177"/>
      <c r="K109" s="256"/>
      <c r="L109" s="177"/>
      <c r="M109" s="175"/>
      <c r="N109" s="186"/>
      <c r="O109" s="143"/>
      <c r="P109" s="143"/>
      <c r="Q109" s="143"/>
      <c r="R109" s="143"/>
      <c r="S109" s="143"/>
      <c r="T109" s="143"/>
      <c r="U109" s="144"/>
      <c r="V109" s="144"/>
      <c r="W109" s="144"/>
      <c r="X109" s="144"/>
      <c r="Y109" s="144"/>
      <c r="Z109" s="144"/>
      <c r="AA109" s="144"/>
      <c r="AB109" s="144"/>
      <c r="AC109" s="144"/>
      <c r="AD109" s="144"/>
      <c r="AE109" s="144"/>
      <c r="AF109" s="144"/>
      <c r="AG109" s="144"/>
      <c r="AH109" s="144"/>
      <c r="AI109" s="144"/>
      <c r="AJ109" s="144"/>
      <c r="AK109" s="144"/>
      <c r="AL109" s="144"/>
      <c r="AM109" s="144"/>
      <c r="AN109" s="144"/>
      <c r="AO109" s="144"/>
      <c r="AP109" s="144"/>
      <c r="AQ109" s="144"/>
      <c r="AR109" s="144"/>
      <c r="AS109" s="144"/>
      <c r="AT109" s="144"/>
      <c r="AU109" s="144"/>
      <c r="AV109" s="144"/>
      <c r="AW109" s="144"/>
      <c r="AX109" s="144"/>
      <c r="AY109" s="144"/>
      <c r="AZ109" s="144"/>
      <c r="BA109" s="144"/>
      <c r="BB109" s="144"/>
      <c r="BC109" s="144"/>
      <c r="BD109" s="144"/>
      <c r="BE109" s="144"/>
      <c r="BF109" s="144"/>
      <c r="BG109" s="144"/>
      <c r="BH109" s="144"/>
      <c r="BI109" s="144"/>
      <c r="BJ109" s="144"/>
      <c r="BK109" s="144"/>
      <c r="BL109" s="144"/>
      <c r="BM109" s="144"/>
      <c r="BN109" s="144"/>
      <c r="BO109" s="144"/>
      <c r="BP109" s="144"/>
      <c r="BQ109" s="144"/>
      <c r="BR109" s="144"/>
      <c r="BS109" s="144"/>
      <c r="BT109" s="144"/>
      <c r="BU109" s="144"/>
      <c r="BV109" s="144"/>
      <c r="BW109" s="144"/>
      <c r="BX109" s="144"/>
      <c r="BY109" s="144"/>
      <c r="BZ109" s="144"/>
      <c r="CA109" s="144"/>
      <c r="CB109" s="144"/>
      <c r="CC109" s="144"/>
      <c r="CD109" s="144"/>
      <c r="CE109" s="144"/>
      <c r="CF109" s="144"/>
      <c r="CG109" s="144"/>
      <c r="CH109" s="144"/>
      <c r="CI109" s="144"/>
      <c r="CJ109" s="144"/>
    </row>
    <row r="110" spans="1:88">
      <c r="A110" s="168"/>
      <c r="B110" s="218" t="s">
        <v>221</v>
      </c>
      <c r="C110" s="168" t="s">
        <v>174</v>
      </c>
      <c r="D110" s="168">
        <v>1</v>
      </c>
      <c r="E110" s="167">
        <v>40000</v>
      </c>
      <c r="F110" s="167">
        <v>5000</v>
      </c>
      <c r="G110" s="174">
        <f>+F110+E110</f>
        <v>45000</v>
      </c>
      <c r="H110" s="177">
        <v>45000</v>
      </c>
      <c r="I110" s="248">
        <v>0</v>
      </c>
      <c r="J110" s="177">
        <v>0</v>
      </c>
      <c r="K110" s="467">
        <v>1</v>
      </c>
      <c r="L110" s="175">
        <f>K110*G110</f>
        <v>45000</v>
      </c>
      <c r="M110" s="175">
        <f>K110+I110</f>
        <v>1</v>
      </c>
      <c r="N110" s="175">
        <f>M110*G110</f>
        <v>45000</v>
      </c>
      <c r="O110" s="143"/>
      <c r="P110" s="143"/>
      <c r="Q110" s="143"/>
      <c r="R110" s="143"/>
      <c r="S110" s="143"/>
      <c r="T110" s="143"/>
      <c r="U110" s="143"/>
      <c r="V110" s="143"/>
      <c r="W110" s="143"/>
      <c r="X110" s="143"/>
      <c r="Y110" s="143"/>
      <c r="Z110" s="143"/>
      <c r="AA110" s="143"/>
      <c r="AB110" s="143"/>
      <c r="AC110" s="143"/>
      <c r="AD110" s="143"/>
      <c r="AE110" s="143"/>
      <c r="AF110" s="144"/>
      <c r="AG110" s="144"/>
      <c r="AH110" s="144"/>
      <c r="AI110" s="144"/>
      <c r="AJ110" s="144"/>
      <c r="AK110" s="144"/>
      <c r="AL110" s="144"/>
      <c r="AM110" s="144"/>
      <c r="AN110" s="144"/>
      <c r="AO110" s="144"/>
      <c r="AP110" s="144"/>
      <c r="AQ110" s="144"/>
      <c r="AR110" s="144"/>
      <c r="AS110" s="144"/>
      <c r="AT110" s="144"/>
      <c r="AU110" s="144"/>
      <c r="AV110" s="144"/>
      <c r="AW110" s="144"/>
      <c r="AX110" s="144"/>
      <c r="AY110" s="144"/>
      <c r="AZ110" s="144"/>
      <c r="BA110" s="144"/>
      <c r="BB110" s="144"/>
      <c r="BC110" s="144"/>
      <c r="BD110" s="144"/>
      <c r="BE110" s="144"/>
      <c r="BF110" s="144"/>
      <c r="BG110" s="144"/>
      <c r="BH110" s="144"/>
      <c r="BI110" s="144"/>
      <c r="BJ110" s="144"/>
      <c r="BK110" s="144"/>
      <c r="BL110" s="144"/>
      <c r="BM110" s="144"/>
      <c r="BN110" s="144"/>
      <c r="BO110" s="144"/>
      <c r="BP110" s="144"/>
      <c r="BQ110" s="144"/>
      <c r="BR110" s="144"/>
      <c r="BS110" s="144"/>
      <c r="BT110" s="144"/>
      <c r="BU110" s="144"/>
      <c r="BV110" s="144"/>
      <c r="BW110" s="144"/>
      <c r="BX110" s="144"/>
      <c r="BY110" s="144"/>
      <c r="BZ110" s="144"/>
      <c r="CA110" s="144"/>
      <c r="CB110" s="144"/>
      <c r="CC110" s="144"/>
      <c r="CD110" s="144"/>
      <c r="CE110" s="144"/>
      <c r="CF110" s="144"/>
      <c r="CG110" s="144"/>
      <c r="CH110" s="144"/>
      <c r="CI110" s="144"/>
      <c r="CJ110" s="144"/>
    </row>
    <row r="111" spans="1:88">
      <c r="A111" s="212"/>
      <c r="B111" s="213"/>
      <c r="C111" s="212"/>
      <c r="D111" s="212"/>
      <c r="E111" s="182"/>
      <c r="F111" s="183"/>
      <c r="G111" s="183"/>
      <c r="H111" s="177"/>
      <c r="I111" s="256"/>
      <c r="J111" s="177"/>
      <c r="K111" s="256"/>
      <c r="L111" s="177"/>
      <c r="M111" s="175"/>
      <c r="N111" s="171"/>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c r="AL111" s="137"/>
      <c r="AM111" s="137"/>
      <c r="AN111" s="137"/>
      <c r="AO111" s="137"/>
      <c r="AP111" s="137"/>
      <c r="AQ111" s="137"/>
      <c r="AR111" s="137"/>
      <c r="AS111" s="137"/>
      <c r="AT111" s="137"/>
      <c r="AU111" s="137"/>
      <c r="AV111" s="137"/>
      <c r="AW111" s="137"/>
      <c r="AX111" s="137"/>
      <c r="AY111" s="137"/>
      <c r="AZ111" s="137"/>
      <c r="BA111" s="137"/>
      <c r="BB111" s="137"/>
      <c r="BC111" s="137"/>
      <c r="BD111" s="137"/>
      <c r="BE111" s="137"/>
      <c r="BF111" s="137"/>
      <c r="BG111" s="137"/>
      <c r="BH111" s="137"/>
      <c r="BI111" s="137"/>
      <c r="BJ111" s="137"/>
      <c r="BK111" s="137"/>
      <c r="BL111" s="137"/>
      <c r="BM111" s="137"/>
      <c r="BN111" s="137"/>
      <c r="BO111" s="137"/>
      <c r="BP111" s="137"/>
      <c r="BQ111" s="137"/>
      <c r="BR111" s="137"/>
      <c r="BS111" s="137"/>
      <c r="BT111" s="137"/>
      <c r="BU111" s="137"/>
      <c r="BV111" s="137"/>
      <c r="BW111" s="137"/>
      <c r="BX111" s="137"/>
      <c r="BY111" s="137"/>
      <c r="BZ111" s="137"/>
      <c r="CA111" s="137"/>
      <c r="CB111" s="137"/>
      <c r="CC111" s="137"/>
      <c r="CD111" s="137"/>
      <c r="CE111" s="137"/>
      <c r="CF111" s="137"/>
      <c r="CG111" s="137"/>
      <c r="CH111" s="137"/>
      <c r="CI111" s="137"/>
      <c r="CJ111" s="137"/>
    </row>
    <row r="112" spans="1:88">
      <c r="A112" s="242"/>
      <c r="B112" s="236" t="s">
        <v>158</v>
      </c>
      <c r="C112" s="242"/>
      <c r="D112" s="242"/>
      <c r="E112" s="242"/>
      <c r="F112" s="242"/>
      <c r="G112" s="242"/>
      <c r="H112" s="247">
        <f>SUM(H110:H111)</f>
        <v>45000</v>
      </c>
      <c r="I112" s="260"/>
      <c r="J112" s="247">
        <v>0</v>
      </c>
      <c r="K112" s="260"/>
      <c r="L112" s="247">
        <f>SUM(L110:L111)</f>
        <v>45000</v>
      </c>
      <c r="M112" s="242"/>
      <c r="N112" s="247">
        <f>SUM(N110:N111)</f>
        <v>45000</v>
      </c>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c r="AT112" s="147"/>
      <c r="AU112" s="147"/>
      <c r="AV112" s="147"/>
      <c r="AW112" s="147"/>
      <c r="AX112" s="147"/>
      <c r="AY112" s="147"/>
      <c r="AZ112" s="147"/>
      <c r="BA112" s="147"/>
      <c r="BB112" s="147"/>
      <c r="BC112" s="147"/>
      <c r="BD112" s="147"/>
      <c r="BE112" s="147"/>
      <c r="BF112" s="147"/>
      <c r="BG112" s="147"/>
      <c r="BH112" s="147"/>
      <c r="BI112" s="147"/>
      <c r="BJ112" s="147"/>
      <c r="BK112" s="147"/>
      <c r="BL112" s="147"/>
      <c r="BM112" s="147"/>
      <c r="BN112" s="147"/>
      <c r="BO112" s="147"/>
      <c r="BP112" s="147"/>
      <c r="BQ112" s="147"/>
      <c r="BR112" s="147"/>
      <c r="BS112" s="147"/>
      <c r="BT112" s="147"/>
      <c r="BU112" s="147"/>
      <c r="BV112" s="147"/>
      <c r="BW112" s="147"/>
      <c r="BX112" s="147"/>
      <c r="BY112" s="147"/>
      <c r="BZ112" s="147"/>
      <c r="CA112" s="147"/>
      <c r="CB112" s="147"/>
      <c r="CC112" s="147"/>
      <c r="CD112" s="147"/>
      <c r="CE112" s="147"/>
      <c r="CF112" s="147"/>
      <c r="CG112" s="147"/>
      <c r="CH112" s="147"/>
      <c r="CI112" s="147"/>
      <c r="CJ112" s="147"/>
    </row>
    <row r="113" spans="1:220">
      <c r="A113" s="169"/>
      <c r="B113" s="215"/>
      <c r="C113" s="169"/>
      <c r="D113" s="169"/>
      <c r="E113" s="178"/>
      <c r="F113" s="178"/>
      <c r="G113" s="178"/>
      <c r="H113" s="184"/>
      <c r="I113" s="261"/>
      <c r="J113" s="184"/>
      <c r="K113" s="261"/>
      <c r="L113" s="184"/>
      <c r="M113" s="175"/>
      <c r="N113" s="199"/>
      <c r="O113" s="150"/>
      <c r="P113" s="150"/>
      <c r="Q113" s="150"/>
      <c r="R113" s="150"/>
      <c r="S113" s="150"/>
      <c r="T113" s="150"/>
      <c r="U113" s="150"/>
      <c r="V113" s="150"/>
      <c r="W113" s="150"/>
      <c r="X113" s="150"/>
      <c r="Y113" s="150"/>
      <c r="Z113" s="150"/>
      <c r="AA113" s="150"/>
      <c r="AB113" s="150"/>
      <c r="AC113" s="150"/>
      <c r="AD113" s="150"/>
      <c r="AE113" s="150"/>
      <c r="AF113" s="150"/>
      <c r="AG113" s="150"/>
      <c r="AH113" s="150"/>
      <c r="AI113" s="150"/>
      <c r="AJ113" s="150"/>
      <c r="AK113" s="150"/>
      <c r="AL113" s="150"/>
      <c r="AM113" s="150"/>
      <c r="AN113" s="150"/>
      <c r="AO113" s="150"/>
      <c r="AP113" s="150"/>
      <c r="AQ113" s="150"/>
      <c r="AR113" s="150"/>
      <c r="AS113" s="150"/>
      <c r="AT113" s="150"/>
      <c r="AU113" s="150"/>
      <c r="AV113" s="150"/>
      <c r="AW113" s="150"/>
      <c r="AX113" s="150"/>
      <c r="AY113" s="150"/>
      <c r="AZ113" s="150"/>
      <c r="BA113" s="150"/>
      <c r="BB113" s="150"/>
      <c r="BC113" s="150"/>
      <c r="BD113" s="150"/>
      <c r="BE113" s="150"/>
      <c r="BF113" s="150"/>
      <c r="BG113" s="150"/>
      <c r="BH113" s="150"/>
      <c r="BI113" s="150"/>
      <c r="BJ113" s="150"/>
      <c r="BK113" s="150"/>
      <c r="BL113" s="150"/>
      <c r="BM113" s="150"/>
      <c r="BN113" s="150"/>
      <c r="BO113" s="150"/>
      <c r="BP113" s="150"/>
      <c r="BQ113" s="150"/>
      <c r="BR113" s="150"/>
      <c r="BS113" s="150"/>
      <c r="BT113" s="150"/>
      <c r="BU113" s="150"/>
      <c r="BV113" s="150"/>
      <c r="BW113" s="150"/>
      <c r="BX113" s="150"/>
      <c r="BY113" s="150"/>
      <c r="BZ113" s="150"/>
      <c r="CA113" s="150"/>
      <c r="CB113" s="150"/>
      <c r="CC113" s="150"/>
      <c r="CD113" s="150"/>
      <c r="CE113" s="150"/>
      <c r="CF113" s="150"/>
      <c r="CG113" s="150"/>
      <c r="CH113" s="150"/>
      <c r="CI113" s="150"/>
      <c r="CJ113" s="150"/>
      <c r="CK113" s="150"/>
      <c r="CL113" s="150"/>
      <c r="CM113" s="150"/>
      <c r="CN113" s="150"/>
      <c r="CO113" s="150"/>
      <c r="CP113" s="150"/>
      <c r="CQ113" s="150"/>
      <c r="CR113" s="150"/>
      <c r="CS113" s="150"/>
      <c r="CT113" s="150"/>
      <c r="CU113" s="150"/>
      <c r="CV113" s="150"/>
      <c r="CW113" s="150"/>
      <c r="CX113" s="150"/>
      <c r="CY113" s="150"/>
      <c r="CZ113" s="150"/>
      <c r="DA113" s="150"/>
      <c r="DB113" s="150"/>
      <c r="DC113" s="150"/>
      <c r="DD113" s="150"/>
      <c r="DE113" s="150"/>
      <c r="DF113" s="150"/>
      <c r="DG113" s="150"/>
      <c r="DH113" s="150"/>
      <c r="DI113" s="150"/>
      <c r="DJ113" s="150"/>
      <c r="DK113" s="150"/>
      <c r="DL113" s="150"/>
      <c r="DM113" s="150"/>
      <c r="DN113" s="150"/>
      <c r="DO113" s="150"/>
      <c r="DP113" s="150"/>
      <c r="DQ113" s="150"/>
      <c r="DR113" s="150"/>
      <c r="DS113" s="150"/>
      <c r="DT113" s="150"/>
      <c r="DU113" s="150"/>
      <c r="DV113" s="150"/>
      <c r="DW113" s="150"/>
      <c r="DX113" s="150"/>
      <c r="DY113" s="150"/>
      <c r="DZ113" s="150"/>
      <c r="EA113" s="150"/>
      <c r="EB113" s="150"/>
      <c r="EC113" s="150"/>
      <c r="ED113" s="150"/>
      <c r="EE113" s="150"/>
      <c r="EF113" s="150"/>
      <c r="EG113" s="150"/>
      <c r="EH113" s="150"/>
      <c r="EI113" s="150"/>
      <c r="EJ113" s="150"/>
      <c r="EK113" s="150"/>
      <c r="EL113" s="150"/>
      <c r="EM113" s="150"/>
      <c r="EN113" s="150"/>
      <c r="EO113" s="150"/>
      <c r="EP113" s="150"/>
      <c r="EQ113" s="150"/>
      <c r="ER113" s="150"/>
      <c r="ES113" s="150"/>
      <c r="ET113" s="150"/>
      <c r="EU113" s="150"/>
      <c r="EV113" s="150"/>
      <c r="EW113" s="150"/>
      <c r="EX113" s="150"/>
      <c r="EY113" s="150"/>
      <c r="EZ113" s="150"/>
      <c r="FA113" s="150"/>
      <c r="FB113" s="150"/>
      <c r="FC113" s="150"/>
      <c r="FD113" s="150"/>
      <c r="FE113" s="150"/>
      <c r="FF113" s="150"/>
      <c r="FG113" s="150"/>
      <c r="FH113" s="150"/>
      <c r="FI113" s="150"/>
      <c r="FJ113" s="150"/>
      <c r="FK113" s="150"/>
      <c r="FL113" s="150"/>
      <c r="FM113" s="150"/>
      <c r="FN113" s="150"/>
      <c r="FO113" s="150"/>
      <c r="FP113" s="150"/>
      <c r="FQ113" s="150"/>
      <c r="FR113" s="150"/>
      <c r="FS113" s="150"/>
      <c r="FT113" s="150"/>
      <c r="FU113" s="150"/>
      <c r="FV113" s="150"/>
      <c r="FW113" s="150"/>
      <c r="FX113" s="150"/>
      <c r="FY113" s="150"/>
      <c r="FZ113" s="150"/>
      <c r="GA113" s="150"/>
      <c r="GB113" s="150"/>
      <c r="GC113" s="150"/>
      <c r="GD113" s="150"/>
      <c r="GE113" s="150"/>
      <c r="GF113" s="150"/>
      <c r="GG113" s="150"/>
      <c r="GH113" s="150"/>
      <c r="GI113" s="150"/>
      <c r="GJ113" s="150"/>
      <c r="GK113" s="150"/>
      <c r="GL113" s="150"/>
      <c r="GM113" s="150"/>
      <c r="GN113" s="150"/>
      <c r="GO113" s="150"/>
      <c r="GP113" s="150"/>
      <c r="GQ113" s="150"/>
      <c r="GR113" s="150"/>
      <c r="GS113" s="150"/>
      <c r="GT113" s="150"/>
      <c r="GU113" s="150"/>
      <c r="GV113" s="150"/>
      <c r="GW113" s="150"/>
      <c r="GX113" s="150"/>
      <c r="GY113" s="150"/>
      <c r="GZ113" s="150"/>
      <c r="HA113" s="150"/>
      <c r="HB113" s="150"/>
      <c r="HC113" s="150"/>
      <c r="HD113" s="150"/>
      <c r="HE113" s="150"/>
      <c r="HF113" s="150"/>
      <c r="HG113" s="150"/>
      <c r="HH113" s="150"/>
      <c r="HI113" s="150"/>
      <c r="HJ113" s="150"/>
      <c r="HK113" s="150"/>
      <c r="HL113" s="150"/>
    </row>
    <row r="114" spans="1:220">
      <c r="A114" s="169">
        <v>4</v>
      </c>
      <c r="B114" s="215" t="s">
        <v>222</v>
      </c>
      <c r="C114" s="169"/>
      <c r="D114" s="169"/>
      <c r="E114" s="178"/>
      <c r="F114" s="178"/>
      <c r="G114" s="178"/>
      <c r="H114" s="184"/>
      <c r="I114" s="261"/>
      <c r="J114" s="184"/>
      <c r="K114" s="261"/>
      <c r="L114" s="184"/>
      <c r="M114" s="175"/>
      <c r="N114" s="199"/>
      <c r="O114" s="150"/>
      <c r="P114" s="150"/>
      <c r="Q114" s="150"/>
      <c r="R114" s="150"/>
      <c r="S114" s="150"/>
      <c r="T114" s="150"/>
      <c r="U114" s="150"/>
      <c r="V114" s="150"/>
      <c r="W114" s="150"/>
      <c r="X114" s="150"/>
      <c r="Y114" s="150"/>
      <c r="Z114" s="150"/>
      <c r="AA114" s="150"/>
      <c r="AB114" s="150"/>
      <c r="AC114" s="150"/>
      <c r="AD114" s="150"/>
      <c r="AE114" s="150"/>
      <c r="AF114" s="150"/>
      <c r="AG114" s="150"/>
      <c r="AH114" s="150"/>
      <c r="AI114" s="150"/>
      <c r="AJ114" s="150"/>
      <c r="AK114" s="150"/>
      <c r="AL114" s="150"/>
      <c r="AM114" s="150"/>
      <c r="AN114" s="150"/>
      <c r="AO114" s="150"/>
      <c r="AP114" s="150"/>
      <c r="AQ114" s="150"/>
      <c r="AR114" s="150"/>
      <c r="AS114" s="150"/>
      <c r="AT114" s="150"/>
      <c r="AU114" s="150"/>
      <c r="AV114" s="150"/>
      <c r="AW114" s="150"/>
      <c r="AX114" s="150"/>
      <c r="AY114" s="150"/>
      <c r="AZ114" s="150"/>
      <c r="BA114" s="150"/>
      <c r="BB114" s="150"/>
      <c r="BC114" s="150"/>
      <c r="BD114" s="150"/>
      <c r="BE114" s="150"/>
      <c r="BF114" s="150"/>
      <c r="BG114" s="150"/>
      <c r="BH114" s="150"/>
      <c r="BI114" s="150"/>
      <c r="BJ114" s="150"/>
      <c r="BK114" s="150"/>
      <c r="BL114" s="150"/>
      <c r="BM114" s="150"/>
      <c r="BN114" s="150"/>
      <c r="BO114" s="150"/>
      <c r="BP114" s="150"/>
      <c r="BQ114" s="150"/>
      <c r="BR114" s="150"/>
      <c r="BS114" s="150"/>
      <c r="BT114" s="150"/>
      <c r="BU114" s="150"/>
      <c r="BV114" s="150"/>
      <c r="BW114" s="150"/>
      <c r="BX114" s="150"/>
      <c r="BY114" s="150"/>
      <c r="BZ114" s="150"/>
      <c r="CA114" s="150"/>
      <c r="CB114" s="150"/>
      <c r="CC114" s="150"/>
      <c r="CD114" s="150"/>
      <c r="CE114" s="150"/>
      <c r="CF114" s="150"/>
      <c r="CG114" s="150"/>
      <c r="CH114" s="150"/>
      <c r="CI114" s="150"/>
      <c r="CJ114" s="150"/>
      <c r="CK114" s="150"/>
      <c r="CL114" s="150"/>
      <c r="CM114" s="150"/>
      <c r="CN114" s="150"/>
      <c r="CO114" s="150"/>
      <c r="CP114" s="150"/>
      <c r="CQ114" s="150"/>
      <c r="CR114" s="150"/>
      <c r="CS114" s="150"/>
      <c r="CT114" s="150"/>
      <c r="CU114" s="150"/>
      <c r="CV114" s="150"/>
      <c r="CW114" s="150"/>
      <c r="CX114" s="150"/>
      <c r="CY114" s="150"/>
      <c r="CZ114" s="150"/>
      <c r="DA114" s="150"/>
      <c r="DB114" s="150"/>
      <c r="DC114" s="150"/>
      <c r="DD114" s="150"/>
      <c r="DE114" s="150"/>
      <c r="DF114" s="150"/>
      <c r="DG114" s="150"/>
      <c r="DH114" s="150"/>
      <c r="DI114" s="150"/>
      <c r="DJ114" s="150"/>
      <c r="DK114" s="150"/>
      <c r="DL114" s="150"/>
      <c r="DM114" s="150"/>
      <c r="DN114" s="150"/>
      <c r="DO114" s="150"/>
      <c r="DP114" s="150"/>
      <c r="DQ114" s="150"/>
      <c r="DR114" s="150"/>
      <c r="DS114" s="150"/>
      <c r="DT114" s="150"/>
      <c r="DU114" s="150"/>
      <c r="DV114" s="150"/>
      <c r="DW114" s="150"/>
      <c r="DX114" s="150"/>
      <c r="DY114" s="150"/>
      <c r="DZ114" s="150"/>
      <c r="EA114" s="150"/>
      <c r="EB114" s="150"/>
      <c r="EC114" s="150"/>
      <c r="ED114" s="150"/>
      <c r="EE114" s="150"/>
      <c r="EF114" s="150"/>
      <c r="EG114" s="150"/>
      <c r="EH114" s="150"/>
      <c r="EI114" s="150"/>
      <c r="EJ114" s="150"/>
      <c r="EK114" s="150"/>
      <c r="EL114" s="150"/>
      <c r="EM114" s="150"/>
      <c r="EN114" s="150"/>
      <c r="EO114" s="150"/>
      <c r="EP114" s="150"/>
      <c r="EQ114" s="150"/>
      <c r="ER114" s="150"/>
      <c r="ES114" s="150"/>
      <c r="ET114" s="150"/>
      <c r="EU114" s="150"/>
      <c r="EV114" s="150"/>
      <c r="EW114" s="150"/>
      <c r="EX114" s="150"/>
      <c r="EY114" s="150"/>
      <c r="EZ114" s="150"/>
      <c r="FA114" s="150"/>
      <c r="FB114" s="150"/>
      <c r="FC114" s="150"/>
      <c r="FD114" s="150"/>
      <c r="FE114" s="150"/>
      <c r="FF114" s="150"/>
      <c r="FG114" s="150"/>
      <c r="FH114" s="150"/>
      <c r="FI114" s="150"/>
      <c r="FJ114" s="150"/>
      <c r="FK114" s="150"/>
      <c r="FL114" s="150"/>
      <c r="FM114" s="150"/>
      <c r="FN114" s="150"/>
      <c r="FO114" s="150"/>
      <c r="FP114" s="150"/>
      <c r="FQ114" s="150"/>
      <c r="FR114" s="150"/>
      <c r="FS114" s="150"/>
      <c r="FT114" s="150"/>
      <c r="FU114" s="150"/>
      <c r="FV114" s="150"/>
      <c r="FW114" s="150"/>
      <c r="FX114" s="150"/>
      <c r="FY114" s="150"/>
      <c r="FZ114" s="150"/>
      <c r="GA114" s="150"/>
      <c r="GB114" s="150"/>
      <c r="GC114" s="150"/>
      <c r="GD114" s="150"/>
      <c r="GE114" s="150"/>
      <c r="GF114" s="150"/>
      <c r="GG114" s="150"/>
      <c r="GH114" s="150"/>
      <c r="GI114" s="150"/>
      <c r="GJ114" s="150"/>
      <c r="GK114" s="150"/>
      <c r="GL114" s="150"/>
      <c r="GM114" s="150"/>
      <c r="GN114" s="150"/>
      <c r="GO114" s="150"/>
      <c r="GP114" s="150"/>
      <c r="GQ114" s="150"/>
      <c r="GR114" s="150"/>
      <c r="GS114" s="150"/>
      <c r="GT114" s="150"/>
      <c r="GU114" s="150"/>
      <c r="GV114" s="150"/>
      <c r="GW114" s="150"/>
      <c r="GX114" s="150"/>
      <c r="GY114" s="150"/>
      <c r="GZ114" s="150"/>
      <c r="HA114" s="150"/>
      <c r="HB114" s="150"/>
      <c r="HC114" s="150"/>
      <c r="HD114" s="150"/>
      <c r="HE114" s="150"/>
      <c r="HF114" s="150"/>
      <c r="HG114" s="150"/>
      <c r="HH114" s="150"/>
      <c r="HI114" s="150"/>
      <c r="HJ114" s="150"/>
      <c r="HK114" s="150"/>
      <c r="HL114" s="150"/>
    </row>
    <row r="115" spans="1:220">
      <c r="A115" s="168"/>
      <c r="B115" s="218"/>
      <c r="C115" s="168"/>
      <c r="D115" s="168"/>
      <c r="E115" s="167"/>
      <c r="F115" s="167"/>
      <c r="G115" s="167"/>
      <c r="H115" s="185"/>
      <c r="I115" s="262"/>
      <c r="J115" s="185"/>
      <c r="K115" s="262"/>
      <c r="L115" s="185"/>
      <c r="M115" s="175"/>
      <c r="N115" s="186"/>
      <c r="O115" s="144"/>
      <c r="P115" s="144"/>
      <c r="Q115" s="144"/>
      <c r="R115" s="144"/>
      <c r="S115" s="144"/>
      <c r="T115" s="144"/>
      <c r="U115" s="144"/>
      <c r="V115" s="144"/>
      <c r="W115" s="144"/>
      <c r="X115" s="144"/>
      <c r="Y115" s="144"/>
      <c r="Z115" s="144"/>
      <c r="AA115" s="144"/>
      <c r="AB115" s="144"/>
      <c r="AC115" s="144"/>
      <c r="AD115" s="144"/>
      <c r="AE115" s="144"/>
      <c r="AF115" s="144"/>
      <c r="AG115" s="144"/>
      <c r="AH115" s="144"/>
      <c r="AI115" s="144"/>
      <c r="AJ115" s="144"/>
      <c r="AK115" s="144"/>
      <c r="AL115" s="144"/>
      <c r="AM115" s="144"/>
      <c r="AN115" s="144"/>
      <c r="AO115" s="144"/>
      <c r="AP115" s="144"/>
      <c r="AQ115" s="144"/>
      <c r="AR115" s="144"/>
      <c r="AS115" s="144"/>
      <c r="AT115" s="144"/>
      <c r="AU115" s="144"/>
      <c r="AV115" s="144"/>
      <c r="AW115" s="144"/>
      <c r="AX115" s="144"/>
      <c r="AY115" s="144"/>
      <c r="AZ115" s="144"/>
      <c r="BA115" s="144"/>
      <c r="BB115" s="144"/>
      <c r="BC115" s="144"/>
      <c r="BD115" s="144"/>
      <c r="BE115" s="144"/>
      <c r="BF115" s="144"/>
      <c r="BG115" s="144"/>
      <c r="BH115" s="144"/>
      <c r="BI115" s="144"/>
      <c r="BJ115" s="144"/>
      <c r="BK115" s="144"/>
      <c r="BL115" s="144"/>
      <c r="BM115" s="144"/>
      <c r="BN115" s="144"/>
      <c r="BO115" s="144"/>
      <c r="BP115" s="144"/>
      <c r="BQ115" s="144"/>
      <c r="BR115" s="144"/>
      <c r="BS115" s="144"/>
      <c r="BT115" s="144"/>
      <c r="BU115" s="144"/>
      <c r="BV115" s="144"/>
      <c r="BW115" s="144"/>
      <c r="BX115" s="144"/>
      <c r="BY115" s="144"/>
      <c r="BZ115" s="144"/>
      <c r="CA115" s="144"/>
      <c r="CB115" s="144"/>
      <c r="CC115" s="144"/>
      <c r="CD115" s="144"/>
      <c r="CE115" s="144"/>
      <c r="CF115" s="144"/>
      <c r="CG115" s="144"/>
      <c r="CH115" s="144"/>
      <c r="CI115" s="144"/>
      <c r="CJ115" s="144"/>
      <c r="CK115" s="144"/>
      <c r="CL115" s="144"/>
      <c r="CM115" s="144"/>
      <c r="CN115" s="144"/>
      <c r="CO115" s="144"/>
      <c r="CP115" s="144"/>
      <c r="CQ115" s="144"/>
      <c r="CR115" s="144"/>
      <c r="CS115" s="144"/>
      <c r="CT115" s="144"/>
      <c r="CU115" s="144"/>
      <c r="CV115" s="144"/>
      <c r="CW115" s="144"/>
      <c r="CX115" s="144"/>
      <c r="CY115" s="144"/>
      <c r="CZ115" s="144"/>
      <c r="DA115" s="144"/>
      <c r="DB115" s="144"/>
      <c r="DC115" s="144"/>
      <c r="DD115" s="144"/>
      <c r="DE115" s="144"/>
      <c r="DF115" s="144"/>
      <c r="DG115" s="144"/>
      <c r="DH115" s="144"/>
      <c r="DI115" s="144"/>
      <c r="DJ115" s="144"/>
      <c r="DK115" s="144"/>
      <c r="DL115" s="144"/>
      <c r="DM115" s="144"/>
      <c r="DN115" s="144"/>
      <c r="DO115" s="144"/>
      <c r="DP115" s="144"/>
      <c r="DQ115" s="144"/>
      <c r="DR115" s="144"/>
      <c r="DS115" s="144"/>
      <c r="DT115" s="144"/>
      <c r="DU115" s="144"/>
      <c r="DV115" s="144"/>
      <c r="DW115" s="144"/>
      <c r="DX115" s="144"/>
      <c r="DY115" s="144"/>
      <c r="DZ115" s="144"/>
      <c r="EA115" s="144"/>
      <c r="EB115" s="144"/>
      <c r="EC115" s="144"/>
      <c r="ED115" s="144"/>
      <c r="EE115" s="144"/>
      <c r="EF115" s="144"/>
      <c r="EG115" s="144"/>
      <c r="EH115" s="144"/>
      <c r="EI115" s="144"/>
      <c r="EJ115" s="144"/>
      <c r="EK115" s="144"/>
      <c r="EL115" s="144"/>
      <c r="EM115" s="144"/>
      <c r="EN115" s="144"/>
      <c r="EO115" s="144"/>
      <c r="EP115" s="144"/>
      <c r="EQ115" s="144"/>
      <c r="ER115" s="144"/>
      <c r="ES115" s="144"/>
      <c r="ET115" s="144"/>
      <c r="EU115" s="144"/>
      <c r="EV115" s="144"/>
      <c r="EW115" s="144"/>
      <c r="EX115" s="144"/>
      <c r="EY115" s="144"/>
      <c r="EZ115" s="144"/>
      <c r="FA115" s="144"/>
      <c r="FB115" s="144"/>
      <c r="FC115" s="144"/>
      <c r="FD115" s="144"/>
      <c r="FE115" s="144"/>
      <c r="FF115" s="144"/>
      <c r="FG115" s="144"/>
      <c r="FH115" s="144"/>
      <c r="FI115" s="144"/>
      <c r="FJ115" s="144"/>
      <c r="FK115" s="144"/>
      <c r="FL115" s="144"/>
      <c r="FM115" s="144"/>
      <c r="FN115" s="144"/>
      <c r="FO115" s="144"/>
      <c r="FP115" s="144"/>
      <c r="FQ115" s="144"/>
      <c r="FR115" s="144"/>
      <c r="FS115" s="144"/>
      <c r="FT115" s="144"/>
      <c r="FU115" s="144"/>
      <c r="FV115" s="144"/>
      <c r="FW115" s="144"/>
      <c r="FX115" s="144"/>
      <c r="FY115" s="144"/>
      <c r="FZ115" s="144"/>
      <c r="GA115" s="144"/>
      <c r="GB115" s="144"/>
      <c r="GC115" s="144"/>
      <c r="GD115" s="144"/>
      <c r="GE115" s="144"/>
      <c r="GF115" s="144"/>
      <c r="GG115" s="144"/>
      <c r="GH115" s="144"/>
      <c r="GI115" s="144"/>
      <c r="GJ115" s="144"/>
      <c r="GK115" s="144"/>
      <c r="GL115" s="144"/>
      <c r="GM115" s="144"/>
      <c r="GN115" s="144"/>
      <c r="GO115" s="144"/>
      <c r="GP115" s="144"/>
      <c r="GQ115" s="144"/>
      <c r="GR115" s="144"/>
      <c r="GS115" s="144"/>
      <c r="GT115" s="144"/>
      <c r="GU115" s="144"/>
      <c r="GV115" s="144"/>
      <c r="GW115" s="144"/>
      <c r="GX115" s="144"/>
      <c r="GY115" s="144"/>
      <c r="GZ115" s="144"/>
      <c r="HA115" s="144"/>
      <c r="HB115" s="144"/>
      <c r="HC115" s="144"/>
      <c r="HD115" s="144"/>
      <c r="HE115" s="144"/>
      <c r="HF115" s="144"/>
      <c r="HG115" s="144"/>
      <c r="HH115" s="144"/>
      <c r="HI115" s="144"/>
      <c r="HJ115" s="144"/>
      <c r="HK115" s="144"/>
      <c r="HL115" s="144"/>
    </row>
    <row r="116" spans="1:220">
      <c r="A116" s="169">
        <v>4.0999999999999996</v>
      </c>
      <c r="B116" s="215" t="s">
        <v>223</v>
      </c>
      <c r="C116" s="169"/>
      <c r="D116" s="169"/>
      <c r="E116" s="178"/>
      <c r="F116" s="178"/>
      <c r="G116" s="178"/>
      <c r="H116" s="184"/>
      <c r="I116" s="261"/>
      <c r="J116" s="184"/>
      <c r="K116" s="261"/>
      <c r="L116" s="184"/>
      <c r="M116" s="175"/>
      <c r="N116" s="199"/>
      <c r="O116" s="150"/>
      <c r="P116" s="150"/>
      <c r="Q116" s="150"/>
      <c r="R116" s="150"/>
      <c r="S116" s="150"/>
      <c r="T116" s="150"/>
      <c r="U116" s="150"/>
      <c r="V116" s="150"/>
      <c r="W116" s="150"/>
      <c r="X116" s="150"/>
      <c r="Y116" s="150"/>
      <c r="Z116" s="150"/>
      <c r="AA116" s="150"/>
      <c r="AB116" s="150"/>
      <c r="AC116" s="150"/>
      <c r="AD116" s="150"/>
      <c r="AE116" s="150"/>
      <c r="AF116" s="150"/>
      <c r="AG116" s="150"/>
      <c r="AH116" s="150"/>
      <c r="AI116" s="150"/>
      <c r="AJ116" s="150"/>
      <c r="AK116" s="150"/>
      <c r="AL116" s="150"/>
      <c r="AM116" s="150"/>
      <c r="AN116" s="150"/>
      <c r="AO116" s="150"/>
      <c r="AP116" s="150"/>
      <c r="AQ116" s="150"/>
      <c r="AR116" s="150"/>
      <c r="AS116" s="150"/>
      <c r="AT116" s="150"/>
      <c r="AU116" s="150"/>
      <c r="AV116" s="150"/>
      <c r="AW116" s="150"/>
      <c r="AX116" s="150"/>
      <c r="AY116" s="150"/>
      <c r="AZ116" s="150"/>
      <c r="BA116" s="150"/>
      <c r="BB116" s="150"/>
      <c r="BC116" s="150"/>
      <c r="BD116" s="150"/>
      <c r="BE116" s="150"/>
      <c r="BF116" s="150"/>
      <c r="BG116" s="150"/>
      <c r="BH116" s="150"/>
      <c r="BI116" s="150"/>
      <c r="BJ116" s="150"/>
      <c r="BK116" s="150"/>
      <c r="BL116" s="150"/>
      <c r="BM116" s="150"/>
      <c r="BN116" s="150"/>
      <c r="BO116" s="150"/>
      <c r="BP116" s="150"/>
      <c r="BQ116" s="150"/>
      <c r="BR116" s="150"/>
      <c r="BS116" s="150"/>
      <c r="BT116" s="150"/>
      <c r="BU116" s="150"/>
      <c r="BV116" s="150"/>
      <c r="BW116" s="150"/>
      <c r="BX116" s="150"/>
      <c r="BY116" s="150"/>
      <c r="BZ116" s="150"/>
      <c r="CA116" s="150"/>
      <c r="CB116" s="150"/>
      <c r="CC116" s="150"/>
      <c r="CD116" s="150"/>
      <c r="CE116" s="150"/>
      <c r="CF116" s="150"/>
      <c r="CG116" s="150"/>
      <c r="CH116" s="150"/>
      <c r="CI116" s="150"/>
      <c r="CJ116" s="150"/>
      <c r="CK116" s="150"/>
      <c r="CL116" s="150"/>
      <c r="CM116" s="150"/>
      <c r="CN116" s="150"/>
      <c r="CO116" s="150"/>
      <c r="CP116" s="150"/>
      <c r="CQ116" s="150"/>
      <c r="CR116" s="150"/>
      <c r="CS116" s="150"/>
      <c r="CT116" s="150"/>
      <c r="CU116" s="150"/>
      <c r="CV116" s="150"/>
      <c r="CW116" s="150"/>
      <c r="CX116" s="150"/>
      <c r="CY116" s="150"/>
      <c r="CZ116" s="150"/>
      <c r="DA116" s="150"/>
      <c r="DB116" s="150"/>
      <c r="DC116" s="150"/>
      <c r="DD116" s="150"/>
      <c r="DE116" s="150"/>
      <c r="DF116" s="150"/>
      <c r="DG116" s="150"/>
      <c r="DH116" s="150"/>
      <c r="DI116" s="150"/>
      <c r="DJ116" s="150"/>
      <c r="DK116" s="150"/>
      <c r="DL116" s="150"/>
      <c r="DM116" s="150"/>
      <c r="DN116" s="150"/>
      <c r="DO116" s="150"/>
      <c r="DP116" s="150"/>
      <c r="DQ116" s="150"/>
      <c r="DR116" s="150"/>
      <c r="DS116" s="150"/>
      <c r="DT116" s="150"/>
      <c r="DU116" s="150"/>
      <c r="DV116" s="150"/>
      <c r="DW116" s="150"/>
      <c r="DX116" s="150"/>
      <c r="DY116" s="150"/>
      <c r="DZ116" s="150"/>
      <c r="EA116" s="150"/>
      <c r="EB116" s="150"/>
      <c r="EC116" s="150"/>
      <c r="ED116" s="150"/>
      <c r="EE116" s="150"/>
      <c r="EF116" s="150"/>
      <c r="EG116" s="150"/>
      <c r="EH116" s="150"/>
      <c r="EI116" s="150"/>
      <c r="EJ116" s="150"/>
      <c r="EK116" s="150"/>
      <c r="EL116" s="150"/>
      <c r="EM116" s="150"/>
      <c r="EN116" s="150"/>
      <c r="EO116" s="150"/>
      <c r="EP116" s="150"/>
      <c r="EQ116" s="150"/>
      <c r="ER116" s="150"/>
      <c r="ES116" s="150"/>
      <c r="ET116" s="150"/>
      <c r="EU116" s="150"/>
      <c r="EV116" s="150"/>
      <c r="EW116" s="150"/>
      <c r="EX116" s="150"/>
      <c r="EY116" s="150"/>
      <c r="EZ116" s="150"/>
      <c r="FA116" s="150"/>
      <c r="FB116" s="150"/>
      <c r="FC116" s="150"/>
      <c r="FD116" s="150"/>
      <c r="FE116" s="150"/>
      <c r="FF116" s="150"/>
      <c r="FG116" s="150"/>
      <c r="FH116" s="150"/>
      <c r="FI116" s="150"/>
      <c r="FJ116" s="150"/>
      <c r="FK116" s="150"/>
      <c r="FL116" s="150"/>
      <c r="FM116" s="150"/>
      <c r="FN116" s="150"/>
      <c r="FO116" s="150"/>
      <c r="FP116" s="150"/>
      <c r="FQ116" s="150"/>
      <c r="FR116" s="150"/>
      <c r="FS116" s="150"/>
      <c r="FT116" s="150"/>
      <c r="FU116" s="150"/>
      <c r="FV116" s="150"/>
      <c r="FW116" s="150"/>
      <c r="FX116" s="150"/>
      <c r="FY116" s="150"/>
      <c r="FZ116" s="150"/>
      <c r="GA116" s="150"/>
      <c r="GB116" s="150"/>
      <c r="GC116" s="150"/>
      <c r="GD116" s="150"/>
      <c r="GE116" s="150"/>
      <c r="GF116" s="150"/>
      <c r="GG116" s="150"/>
      <c r="GH116" s="150"/>
      <c r="GI116" s="150"/>
      <c r="GJ116" s="150"/>
      <c r="GK116" s="150"/>
      <c r="GL116" s="150"/>
      <c r="GM116" s="150"/>
      <c r="GN116" s="150"/>
      <c r="GO116" s="150"/>
      <c r="GP116" s="150"/>
      <c r="GQ116" s="150"/>
      <c r="GR116" s="150"/>
      <c r="GS116" s="150"/>
      <c r="GT116" s="150"/>
      <c r="GU116" s="150"/>
      <c r="GV116" s="150"/>
      <c r="GW116" s="150"/>
      <c r="GX116" s="150"/>
      <c r="GY116" s="150"/>
      <c r="GZ116" s="150"/>
      <c r="HA116" s="150"/>
      <c r="HB116" s="150"/>
      <c r="HC116" s="150"/>
      <c r="HD116" s="150"/>
      <c r="HE116" s="150"/>
      <c r="HF116" s="150"/>
      <c r="HG116" s="150"/>
      <c r="HH116" s="150"/>
      <c r="HI116" s="150"/>
      <c r="HJ116" s="150"/>
      <c r="HK116" s="150"/>
      <c r="HL116" s="150"/>
    </row>
    <row r="117" spans="1:220" ht="91">
      <c r="A117" s="168"/>
      <c r="B117" s="225" t="s">
        <v>224</v>
      </c>
      <c r="C117" s="168"/>
      <c r="D117" s="168"/>
      <c r="E117" s="167"/>
      <c r="F117" s="167"/>
      <c r="G117" s="167"/>
      <c r="H117" s="187"/>
      <c r="I117" s="263"/>
      <c r="J117" s="187"/>
      <c r="K117" s="263"/>
      <c r="L117" s="187"/>
      <c r="M117" s="175"/>
      <c r="N117" s="204"/>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c r="BH117" s="149"/>
      <c r="BI117" s="149"/>
      <c r="BJ117" s="149"/>
      <c r="BK117" s="149"/>
      <c r="BL117" s="149"/>
      <c r="BM117" s="149"/>
      <c r="BN117" s="149"/>
      <c r="BO117" s="149"/>
      <c r="BP117" s="149"/>
      <c r="BQ117" s="149"/>
      <c r="BR117" s="149"/>
      <c r="BS117" s="149"/>
      <c r="BT117" s="149"/>
      <c r="BU117" s="149"/>
      <c r="BV117" s="149"/>
      <c r="BW117" s="149"/>
      <c r="BX117" s="149"/>
      <c r="BY117" s="149"/>
      <c r="BZ117" s="149"/>
      <c r="CA117" s="149"/>
      <c r="CB117" s="149"/>
      <c r="CC117" s="149"/>
      <c r="CD117" s="149"/>
      <c r="CE117" s="149"/>
      <c r="CF117" s="149"/>
      <c r="CG117" s="149"/>
      <c r="CH117" s="149"/>
      <c r="CI117" s="149"/>
      <c r="CJ117" s="149"/>
      <c r="CK117" s="149"/>
      <c r="CL117" s="149"/>
      <c r="CM117" s="149"/>
      <c r="CN117" s="149"/>
      <c r="CO117" s="149"/>
      <c r="CP117" s="149"/>
      <c r="CQ117" s="149"/>
      <c r="CR117" s="149"/>
      <c r="CS117" s="149"/>
      <c r="CT117" s="149"/>
      <c r="CU117" s="149"/>
      <c r="CV117" s="149"/>
      <c r="CW117" s="149"/>
      <c r="CX117" s="149"/>
      <c r="CY117" s="149"/>
      <c r="CZ117" s="149"/>
      <c r="DA117" s="149"/>
      <c r="DB117" s="149"/>
      <c r="DC117" s="149"/>
      <c r="DD117" s="149"/>
      <c r="DE117" s="149"/>
      <c r="DF117" s="149"/>
      <c r="DG117" s="149"/>
      <c r="DH117" s="149"/>
      <c r="DI117" s="149"/>
      <c r="DJ117" s="149"/>
      <c r="DK117" s="149"/>
      <c r="DL117" s="149"/>
      <c r="DM117" s="149"/>
      <c r="DN117" s="149"/>
      <c r="DO117" s="149"/>
      <c r="DP117" s="149"/>
      <c r="DQ117" s="149"/>
      <c r="DR117" s="149"/>
      <c r="DS117" s="149"/>
      <c r="DT117" s="149"/>
      <c r="DU117" s="149"/>
      <c r="DV117" s="149"/>
      <c r="DW117" s="149"/>
      <c r="DX117" s="149"/>
      <c r="DY117" s="149"/>
      <c r="DZ117" s="149"/>
      <c r="EA117" s="149"/>
      <c r="EB117" s="149"/>
      <c r="EC117" s="149"/>
      <c r="ED117" s="149"/>
      <c r="EE117" s="149"/>
      <c r="EF117" s="149"/>
      <c r="EG117" s="149"/>
      <c r="EH117" s="149"/>
      <c r="EI117" s="149"/>
      <c r="EJ117" s="149"/>
      <c r="EK117" s="149"/>
      <c r="EL117" s="149"/>
      <c r="EM117" s="149"/>
      <c r="EN117" s="149"/>
      <c r="EO117" s="149"/>
      <c r="EP117" s="149"/>
      <c r="EQ117" s="149"/>
      <c r="ER117" s="149"/>
      <c r="ES117" s="149"/>
      <c r="ET117" s="149"/>
      <c r="EU117" s="149"/>
      <c r="EV117" s="149"/>
      <c r="EW117" s="149"/>
      <c r="EX117" s="149"/>
      <c r="EY117" s="149"/>
      <c r="EZ117" s="149"/>
      <c r="FA117" s="149"/>
      <c r="FB117" s="149"/>
      <c r="FC117" s="149"/>
      <c r="FD117" s="149"/>
      <c r="FE117" s="149"/>
      <c r="FF117" s="149"/>
      <c r="FG117" s="149"/>
      <c r="FH117" s="149"/>
      <c r="FI117" s="149"/>
      <c r="FJ117" s="149"/>
      <c r="FK117" s="149"/>
      <c r="FL117" s="149"/>
      <c r="FM117" s="149"/>
      <c r="FN117" s="149"/>
      <c r="FO117" s="149"/>
      <c r="FP117" s="149"/>
      <c r="FQ117" s="149"/>
      <c r="FR117" s="149"/>
      <c r="FS117" s="149"/>
      <c r="FT117" s="149"/>
      <c r="FU117" s="149"/>
      <c r="FV117" s="149"/>
      <c r="FW117" s="149"/>
      <c r="FX117" s="149"/>
      <c r="FY117" s="149"/>
      <c r="FZ117" s="149"/>
      <c r="GA117" s="149"/>
      <c r="GB117" s="149"/>
      <c r="GC117" s="149"/>
      <c r="GD117" s="149"/>
      <c r="GE117" s="149"/>
      <c r="GF117" s="149"/>
      <c r="GG117" s="149"/>
      <c r="GH117" s="149"/>
      <c r="GI117" s="149"/>
      <c r="GJ117" s="149"/>
      <c r="GK117" s="149"/>
      <c r="GL117" s="149"/>
      <c r="GM117" s="149"/>
      <c r="GN117" s="149"/>
      <c r="GO117" s="149"/>
      <c r="GP117" s="149"/>
      <c r="GQ117" s="149"/>
      <c r="GR117" s="149"/>
      <c r="GS117" s="149"/>
      <c r="GT117" s="149"/>
      <c r="GU117" s="149"/>
      <c r="GV117" s="149"/>
      <c r="GW117" s="149"/>
      <c r="GX117" s="149"/>
      <c r="GY117" s="149"/>
      <c r="GZ117" s="149"/>
      <c r="HA117" s="149"/>
      <c r="HB117" s="149"/>
      <c r="HC117" s="149"/>
      <c r="HD117" s="149"/>
      <c r="HE117" s="149"/>
      <c r="HF117" s="149"/>
      <c r="HG117" s="149"/>
      <c r="HH117" s="149"/>
      <c r="HI117" s="149"/>
      <c r="HJ117" s="149"/>
      <c r="HK117" s="149"/>
      <c r="HL117" s="149"/>
    </row>
    <row r="118" spans="1:220">
      <c r="A118" s="169"/>
      <c r="B118" s="215" t="s">
        <v>225</v>
      </c>
      <c r="C118" s="169"/>
      <c r="D118" s="169"/>
      <c r="E118" s="178"/>
      <c r="F118" s="178"/>
      <c r="G118" s="178"/>
      <c r="H118" s="188"/>
      <c r="I118" s="264"/>
      <c r="J118" s="188"/>
      <c r="K118" s="264"/>
      <c r="L118" s="188"/>
      <c r="M118" s="175"/>
      <c r="N118" s="180"/>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147"/>
      <c r="BA118" s="147"/>
      <c r="BB118" s="147"/>
      <c r="BC118" s="147"/>
      <c r="BD118" s="147"/>
      <c r="BE118" s="147"/>
      <c r="BF118" s="147"/>
      <c r="BG118" s="147"/>
      <c r="BH118" s="147"/>
      <c r="BI118" s="147"/>
      <c r="BJ118" s="147"/>
      <c r="BK118" s="147"/>
      <c r="BL118" s="147"/>
      <c r="BM118" s="147"/>
      <c r="BN118" s="147"/>
      <c r="BO118" s="147"/>
      <c r="BP118" s="147"/>
      <c r="BQ118" s="147"/>
      <c r="BR118" s="147"/>
      <c r="BS118" s="147"/>
      <c r="BT118" s="147"/>
      <c r="BU118" s="147"/>
      <c r="BV118" s="147"/>
      <c r="BW118" s="147"/>
      <c r="BX118" s="147"/>
      <c r="BY118" s="147"/>
      <c r="BZ118" s="147"/>
      <c r="CA118" s="147"/>
      <c r="CB118" s="147"/>
      <c r="CC118" s="147"/>
      <c r="CD118" s="147"/>
      <c r="CE118" s="147"/>
      <c r="CF118" s="147"/>
      <c r="CG118" s="147"/>
      <c r="CH118" s="147"/>
      <c r="CI118" s="147"/>
      <c r="CJ118" s="147"/>
      <c r="CK118" s="147"/>
      <c r="CL118" s="147"/>
      <c r="CM118" s="147"/>
      <c r="CN118" s="147"/>
      <c r="CO118" s="147"/>
      <c r="CP118" s="147"/>
      <c r="CQ118" s="147"/>
      <c r="CR118" s="147"/>
      <c r="CS118" s="147"/>
      <c r="CT118" s="147"/>
      <c r="CU118" s="147"/>
      <c r="CV118" s="147"/>
      <c r="CW118" s="147"/>
      <c r="CX118" s="147"/>
      <c r="CY118" s="147"/>
      <c r="CZ118" s="147"/>
      <c r="DA118" s="147"/>
      <c r="DB118" s="147"/>
      <c r="DC118" s="147"/>
      <c r="DD118" s="147"/>
      <c r="DE118" s="147"/>
      <c r="DF118" s="147"/>
      <c r="DG118" s="147"/>
      <c r="DH118" s="147"/>
      <c r="DI118" s="147"/>
      <c r="DJ118" s="147"/>
      <c r="DK118" s="147"/>
      <c r="DL118" s="147"/>
      <c r="DM118" s="147"/>
      <c r="DN118" s="147"/>
      <c r="DO118" s="147"/>
      <c r="DP118" s="147"/>
      <c r="DQ118" s="147"/>
      <c r="DR118" s="147"/>
      <c r="DS118" s="147"/>
      <c r="DT118" s="147"/>
      <c r="DU118" s="147"/>
      <c r="DV118" s="147"/>
      <c r="DW118" s="147"/>
      <c r="DX118" s="147"/>
      <c r="DY118" s="147"/>
      <c r="DZ118" s="147"/>
      <c r="EA118" s="147"/>
      <c r="EB118" s="147"/>
      <c r="EC118" s="147"/>
      <c r="ED118" s="147"/>
      <c r="EE118" s="147"/>
      <c r="EF118" s="147"/>
      <c r="EG118" s="147"/>
      <c r="EH118" s="147"/>
      <c r="EI118" s="147"/>
      <c r="EJ118" s="147"/>
      <c r="EK118" s="147"/>
      <c r="EL118" s="147"/>
      <c r="EM118" s="147"/>
      <c r="EN118" s="147"/>
      <c r="EO118" s="147"/>
      <c r="EP118" s="147"/>
      <c r="EQ118" s="147"/>
      <c r="ER118" s="147"/>
      <c r="ES118" s="147"/>
      <c r="ET118" s="147"/>
      <c r="EU118" s="147"/>
      <c r="EV118" s="147"/>
      <c r="EW118" s="147"/>
      <c r="EX118" s="147"/>
      <c r="EY118" s="147"/>
      <c r="EZ118" s="147"/>
      <c r="FA118" s="147"/>
      <c r="FB118" s="147"/>
      <c r="FC118" s="147"/>
      <c r="FD118" s="147"/>
      <c r="FE118" s="147"/>
      <c r="FF118" s="147"/>
      <c r="FG118" s="147"/>
      <c r="FH118" s="147"/>
      <c r="FI118" s="147"/>
      <c r="FJ118" s="147"/>
      <c r="FK118" s="147"/>
      <c r="FL118" s="147"/>
      <c r="FM118" s="147"/>
      <c r="FN118" s="147"/>
      <c r="FO118" s="147"/>
      <c r="FP118" s="147"/>
      <c r="FQ118" s="147"/>
      <c r="FR118" s="147"/>
      <c r="FS118" s="147"/>
      <c r="FT118" s="147"/>
      <c r="FU118" s="147"/>
      <c r="FV118" s="147"/>
      <c r="FW118" s="147"/>
      <c r="FX118" s="147"/>
      <c r="FY118" s="147"/>
      <c r="FZ118" s="147"/>
      <c r="GA118" s="147"/>
      <c r="GB118" s="147"/>
      <c r="GC118" s="147"/>
      <c r="GD118" s="147"/>
      <c r="GE118" s="147"/>
      <c r="GF118" s="147"/>
      <c r="GG118" s="147"/>
      <c r="GH118" s="147"/>
      <c r="GI118" s="147"/>
      <c r="GJ118" s="147"/>
      <c r="GK118" s="147"/>
      <c r="GL118" s="147"/>
      <c r="GM118" s="147"/>
      <c r="GN118" s="147"/>
      <c r="GO118" s="147"/>
      <c r="GP118" s="147"/>
      <c r="GQ118" s="147"/>
      <c r="GR118" s="147"/>
      <c r="GS118" s="147"/>
      <c r="GT118" s="147"/>
      <c r="GU118" s="147"/>
      <c r="GV118" s="147"/>
      <c r="GW118" s="147"/>
      <c r="GX118" s="147"/>
      <c r="GY118" s="147"/>
      <c r="GZ118" s="147"/>
      <c r="HA118" s="147"/>
      <c r="HB118" s="147"/>
      <c r="HC118" s="147"/>
      <c r="HD118" s="147"/>
      <c r="HE118" s="147"/>
      <c r="HF118" s="147"/>
      <c r="HG118" s="147"/>
      <c r="HH118" s="147"/>
      <c r="HI118" s="147"/>
      <c r="HJ118" s="147"/>
      <c r="HK118" s="147"/>
      <c r="HL118" s="147"/>
    </row>
    <row r="119" spans="1:220">
      <c r="A119" s="168"/>
      <c r="B119" s="215" t="s">
        <v>226</v>
      </c>
      <c r="C119" s="168"/>
      <c r="D119" s="168"/>
      <c r="E119" s="167"/>
      <c r="F119" s="167"/>
      <c r="G119" s="167"/>
      <c r="H119" s="187"/>
      <c r="I119" s="263"/>
      <c r="J119" s="187"/>
      <c r="K119" s="263"/>
      <c r="L119" s="187"/>
      <c r="M119" s="175"/>
      <c r="N119" s="204"/>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49"/>
      <c r="AK119" s="149"/>
      <c r="AL119" s="149"/>
      <c r="AM119" s="149"/>
      <c r="AN119" s="149"/>
      <c r="AO119" s="149"/>
      <c r="AP119" s="149"/>
      <c r="AQ119" s="149"/>
      <c r="AR119" s="149"/>
      <c r="AS119" s="149"/>
      <c r="AT119" s="149"/>
      <c r="AU119" s="149"/>
      <c r="AV119" s="149"/>
      <c r="AW119" s="149"/>
      <c r="AX119" s="149"/>
      <c r="AY119" s="149"/>
      <c r="AZ119" s="149"/>
      <c r="BA119" s="149"/>
      <c r="BB119" s="149"/>
      <c r="BC119" s="149"/>
      <c r="BD119" s="149"/>
      <c r="BE119" s="149"/>
      <c r="BF119" s="149"/>
      <c r="BG119" s="149"/>
      <c r="BH119" s="149"/>
      <c r="BI119" s="149"/>
      <c r="BJ119" s="149"/>
      <c r="BK119" s="149"/>
      <c r="BL119" s="149"/>
      <c r="BM119" s="149"/>
      <c r="BN119" s="149"/>
      <c r="BO119" s="149"/>
      <c r="BP119" s="149"/>
      <c r="BQ119" s="149"/>
      <c r="BR119" s="149"/>
      <c r="BS119" s="149"/>
      <c r="BT119" s="149"/>
      <c r="BU119" s="149"/>
      <c r="BV119" s="149"/>
      <c r="BW119" s="149"/>
      <c r="BX119" s="149"/>
      <c r="BY119" s="149"/>
      <c r="BZ119" s="149"/>
      <c r="CA119" s="149"/>
      <c r="CB119" s="149"/>
      <c r="CC119" s="149"/>
      <c r="CD119" s="149"/>
      <c r="CE119" s="149"/>
      <c r="CF119" s="149"/>
      <c r="CG119" s="149"/>
      <c r="CH119" s="149"/>
      <c r="CI119" s="149"/>
      <c r="CJ119" s="149"/>
      <c r="CK119" s="149"/>
      <c r="CL119" s="149"/>
      <c r="CM119" s="149"/>
      <c r="CN119" s="149"/>
      <c r="CO119" s="149"/>
      <c r="CP119" s="149"/>
      <c r="CQ119" s="149"/>
      <c r="CR119" s="149"/>
      <c r="CS119" s="149"/>
      <c r="CT119" s="149"/>
      <c r="CU119" s="149"/>
      <c r="CV119" s="149"/>
      <c r="CW119" s="149"/>
      <c r="CX119" s="149"/>
      <c r="CY119" s="149"/>
      <c r="CZ119" s="149"/>
      <c r="DA119" s="149"/>
      <c r="DB119" s="149"/>
      <c r="DC119" s="149"/>
      <c r="DD119" s="149"/>
      <c r="DE119" s="149"/>
      <c r="DF119" s="149"/>
      <c r="DG119" s="149"/>
      <c r="DH119" s="149"/>
      <c r="DI119" s="149"/>
      <c r="DJ119" s="149"/>
      <c r="DK119" s="149"/>
      <c r="DL119" s="149"/>
      <c r="DM119" s="149"/>
      <c r="DN119" s="149"/>
      <c r="DO119" s="149"/>
      <c r="DP119" s="149"/>
      <c r="DQ119" s="149"/>
      <c r="DR119" s="149"/>
      <c r="DS119" s="149"/>
      <c r="DT119" s="149"/>
      <c r="DU119" s="149"/>
      <c r="DV119" s="149"/>
      <c r="DW119" s="149"/>
      <c r="DX119" s="149"/>
      <c r="DY119" s="149"/>
      <c r="DZ119" s="149"/>
      <c r="EA119" s="149"/>
      <c r="EB119" s="149"/>
      <c r="EC119" s="149"/>
      <c r="ED119" s="149"/>
      <c r="EE119" s="149"/>
      <c r="EF119" s="149"/>
      <c r="EG119" s="149"/>
      <c r="EH119" s="149"/>
      <c r="EI119" s="149"/>
      <c r="EJ119" s="149"/>
      <c r="EK119" s="149"/>
      <c r="EL119" s="149"/>
      <c r="EM119" s="149"/>
      <c r="EN119" s="149"/>
      <c r="EO119" s="149"/>
      <c r="EP119" s="149"/>
      <c r="EQ119" s="149"/>
      <c r="ER119" s="149"/>
      <c r="ES119" s="149"/>
      <c r="ET119" s="149"/>
      <c r="EU119" s="149"/>
      <c r="EV119" s="149"/>
      <c r="EW119" s="149"/>
      <c r="EX119" s="149"/>
      <c r="EY119" s="149"/>
      <c r="EZ119" s="149"/>
      <c r="FA119" s="149"/>
      <c r="FB119" s="149"/>
      <c r="FC119" s="149"/>
      <c r="FD119" s="149"/>
      <c r="FE119" s="149"/>
      <c r="FF119" s="149"/>
      <c r="FG119" s="149"/>
      <c r="FH119" s="149"/>
      <c r="FI119" s="149"/>
      <c r="FJ119" s="149"/>
      <c r="FK119" s="149"/>
      <c r="FL119" s="149"/>
      <c r="FM119" s="149"/>
      <c r="FN119" s="149"/>
      <c r="FO119" s="149"/>
      <c r="FP119" s="149"/>
      <c r="FQ119" s="149"/>
      <c r="FR119" s="149"/>
      <c r="FS119" s="149"/>
      <c r="FT119" s="149"/>
      <c r="FU119" s="149"/>
      <c r="FV119" s="149"/>
      <c r="FW119" s="149"/>
      <c r="FX119" s="149"/>
      <c r="FY119" s="149"/>
      <c r="FZ119" s="149"/>
      <c r="GA119" s="149"/>
      <c r="GB119" s="149"/>
      <c r="GC119" s="149"/>
      <c r="GD119" s="149"/>
      <c r="GE119" s="149"/>
      <c r="GF119" s="149"/>
      <c r="GG119" s="149"/>
      <c r="GH119" s="149"/>
      <c r="GI119" s="149"/>
      <c r="GJ119" s="149"/>
      <c r="GK119" s="149"/>
      <c r="GL119" s="149"/>
      <c r="GM119" s="149"/>
      <c r="GN119" s="149"/>
      <c r="GO119" s="149"/>
      <c r="GP119" s="149"/>
      <c r="GQ119" s="149"/>
      <c r="GR119" s="149"/>
      <c r="GS119" s="149"/>
      <c r="GT119" s="149"/>
      <c r="GU119" s="149"/>
      <c r="GV119" s="149"/>
      <c r="GW119" s="149"/>
      <c r="GX119" s="149"/>
      <c r="GY119" s="149"/>
      <c r="GZ119" s="149"/>
      <c r="HA119" s="149"/>
      <c r="HB119" s="149"/>
      <c r="HC119" s="149"/>
      <c r="HD119" s="149"/>
      <c r="HE119" s="149"/>
      <c r="HF119" s="149"/>
      <c r="HG119" s="149"/>
      <c r="HH119" s="149"/>
      <c r="HI119" s="149"/>
      <c r="HJ119" s="149"/>
      <c r="HK119" s="149"/>
      <c r="HL119" s="149"/>
    </row>
    <row r="120" spans="1:220">
      <c r="A120" s="168" t="s">
        <v>143</v>
      </c>
      <c r="B120" s="218" t="s">
        <v>227</v>
      </c>
      <c r="C120" s="168" t="s">
        <v>228</v>
      </c>
      <c r="D120" s="168" t="s">
        <v>45</v>
      </c>
      <c r="E120" s="167"/>
      <c r="F120" s="167"/>
      <c r="G120" s="167"/>
      <c r="H120" s="189"/>
      <c r="I120" s="265"/>
      <c r="J120" s="189"/>
      <c r="K120" s="265"/>
      <c r="L120" s="189"/>
      <c r="M120" s="175"/>
      <c r="N120" s="204"/>
      <c r="O120" s="149"/>
      <c r="P120" s="149"/>
      <c r="Q120" s="149"/>
      <c r="R120" s="149"/>
      <c r="S120" s="149"/>
      <c r="T120" s="149"/>
      <c r="U120" s="149"/>
      <c r="V120" s="149"/>
      <c r="W120" s="149"/>
      <c r="X120" s="149"/>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c r="BH120" s="149"/>
      <c r="BI120" s="149"/>
      <c r="BJ120" s="149"/>
      <c r="BK120" s="149"/>
      <c r="BL120" s="149"/>
      <c r="BM120" s="149"/>
      <c r="BN120" s="149"/>
      <c r="BO120" s="149"/>
      <c r="BP120" s="149"/>
      <c r="BQ120" s="149"/>
      <c r="BR120" s="149"/>
      <c r="BS120" s="149"/>
      <c r="BT120" s="149"/>
      <c r="BU120" s="149"/>
      <c r="BV120" s="149"/>
      <c r="BW120" s="149"/>
      <c r="BX120" s="149"/>
      <c r="BY120" s="149"/>
      <c r="BZ120" s="149"/>
      <c r="CA120" s="149"/>
      <c r="CB120" s="149"/>
      <c r="CC120" s="149"/>
      <c r="CD120" s="149"/>
      <c r="CE120" s="149"/>
      <c r="CF120" s="149"/>
      <c r="CG120" s="149"/>
      <c r="CH120" s="149"/>
      <c r="CI120" s="149"/>
      <c r="CJ120" s="149"/>
      <c r="CK120" s="149"/>
      <c r="CL120" s="149"/>
      <c r="CM120" s="149"/>
      <c r="CN120" s="149"/>
      <c r="CO120" s="149"/>
      <c r="CP120" s="149"/>
      <c r="CQ120" s="149"/>
      <c r="CR120" s="149"/>
      <c r="CS120" s="149"/>
      <c r="CT120" s="149"/>
      <c r="CU120" s="149"/>
      <c r="CV120" s="149"/>
      <c r="CW120" s="149"/>
      <c r="CX120" s="149"/>
      <c r="CY120" s="149"/>
      <c r="CZ120" s="149"/>
      <c r="DA120" s="149"/>
      <c r="DB120" s="149"/>
      <c r="DC120" s="149"/>
      <c r="DD120" s="149"/>
      <c r="DE120" s="149"/>
      <c r="DF120" s="149"/>
      <c r="DG120" s="149"/>
      <c r="DH120" s="149"/>
      <c r="DI120" s="149"/>
      <c r="DJ120" s="149"/>
      <c r="DK120" s="149"/>
      <c r="DL120" s="149"/>
      <c r="DM120" s="149"/>
      <c r="DN120" s="149"/>
      <c r="DO120" s="149"/>
      <c r="DP120" s="149"/>
      <c r="DQ120" s="149"/>
      <c r="DR120" s="149"/>
      <c r="DS120" s="149"/>
      <c r="DT120" s="149"/>
      <c r="DU120" s="149"/>
      <c r="DV120" s="149"/>
      <c r="DW120" s="149"/>
      <c r="DX120" s="149"/>
      <c r="DY120" s="149"/>
      <c r="DZ120" s="149"/>
      <c r="EA120" s="149"/>
      <c r="EB120" s="149"/>
      <c r="EC120" s="149"/>
      <c r="ED120" s="149"/>
      <c r="EE120" s="149"/>
      <c r="EF120" s="149"/>
      <c r="EG120" s="149"/>
      <c r="EH120" s="149"/>
      <c r="EI120" s="149"/>
      <c r="EJ120" s="149"/>
      <c r="EK120" s="149"/>
      <c r="EL120" s="149"/>
      <c r="EM120" s="149"/>
      <c r="EN120" s="149"/>
      <c r="EO120" s="149"/>
      <c r="EP120" s="149"/>
      <c r="EQ120" s="149"/>
      <c r="ER120" s="149"/>
      <c r="ES120" s="149"/>
      <c r="ET120" s="149"/>
      <c r="EU120" s="149"/>
      <c r="EV120" s="149"/>
      <c r="EW120" s="149"/>
      <c r="EX120" s="149"/>
      <c r="EY120" s="149"/>
      <c r="EZ120" s="149"/>
      <c r="FA120" s="149"/>
      <c r="FB120" s="149"/>
      <c r="FC120" s="149"/>
      <c r="FD120" s="149"/>
      <c r="FE120" s="149"/>
      <c r="FF120" s="149"/>
      <c r="FG120" s="149"/>
      <c r="FH120" s="149"/>
      <c r="FI120" s="149"/>
      <c r="FJ120" s="149"/>
      <c r="FK120" s="149"/>
      <c r="FL120" s="149"/>
      <c r="FM120" s="149"/>
      <c r="FN120" s="149"/>
      <c r="FO120" s="149"/>
      <c r="FP120" s="149"/>
      <c r="FQ120" s="149"/>
      <c r="FR120" s="149"/>
      <c r="FS120" s="149"/>
      <c r="FT120" s="149"/>
      <c r="FU120" s="149"/>
      <c r="FV120" s="149"/>
      <c r="FW120" s="149"/>
      <c r="FX120" s="149"/>
      <c r="FY120" s="149"/>
      <c r="FZ120" s="149"/>
      <c r="GA120" s="149"/>
      <c r="GB120" s="149"/>
      <c r="GC120" s="149"/>
      <c r="GD120" s="149"/>
      <c r="GE120" s="149"/>
      <c r="GF120" s="149"/>
      <c r="GG120" s="149"/>
      <c r="GH120" s="149"/>
      <c r="GI120" s="149"/>
      <c r="GJ120" s="149"/>
      <c r="GK120" s="149"/>
      <c r="GL120" s="149"/>
      <c r="GM120" s="149"/>
      <c r="GN120" s="149"/>
      <c r="GO120" s="149"/>
      <c r="GP120" s="149"/>
      <c r="GQ120" s="149"/>
      <c r="GR120" s="149"/>
      <c r="GS120" s="149"/>
      <c r="GT120" s="149"/>
      <c r="GU120" s="149"/>
      <c r="GV120" s="149"/>
      <c r="GW120" s="149"/>
      <c r="GX120" s="149"/>
      <c r="GY120" s="149"/>
      <c r="GZ120" s="149"/>
      <c r="HA120" s="149"/>
      <c r="HB120" s="149"/>
      <c r="HC120" s="149"/>
      <c r="HD120" s="149"/>
      <c r="HE120" s="149"/>
      <c r="HF120" s="149"/>
      <c r="HG120" s="149"/>
      <c r="HH120" s="149"/>
      <c r="HI120" s="149"/>
      <c r="HJ120" s="149"/>
      <c r="HK120" s="149"/>
      <c r="HL120" s="149"/>
    </row>
    <row r="121" spans="1:220">
      <c r="A121" s="168" t="s">
        <v>186</v>
      </c>
      <c r="B121" s="218" t="s">
        <v>229</v>
      </c>
      <c r="C121" s="168" t="s">
        <v>228</v>
      </c>
      <c r="D121" s="168">
        <v>30</v>
      </c>
      <c r="E121" s="167">
        <v>1150</v>
      </c>
      <c r="F121" s="167">
        <v>300</v>
      </c>
      <c r="G121" s="174">
        <f>+F121+E121</f>
        <v>1450</v>
      </c>
      <c r="H121" s="177">
        <v>43500</v>
      </c>
      <c r="I121" s="248">
        <v>14.4</v>
      </c>
      <c r="J121" s="177">
        <v>20880</v>
      </c>
      <c r="K121" s="467">
        <v>14.4</v>
      </c>
      <c r="L121" s="175">
        <f>K121*G121</f>
        <v>20880</v>
      </c>
      <c r="M121" s="175">
        <f>K121+I121</f>
        <v>28.8</v>
      </c>
      <c r="N121" s="175">
        <f>M121*G121</f>
        <v>41760</v>
      </c>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49"/>
      <c r="AL121" s="149"/>
      <c r="AM121" s="149"/>
      <c r="AN121" s="149"/>
      <c r="AO121" s="149"/>
      <c r="AP121" s="149"/>
      <c r="AQ121" s="149"/>
      <c r="AR121" s="149"/>
      <c r="AS121" s="149"/>
      <c r="AT121" s="149"/>
      <c r="AU121" s="149"/>
      <c r="AV121" s="149"/>
      <c r="AW121" s="149"/>
      <c r="AX121" s="149"/>
      <c r="AY121" s="149"/>
      <c r="AZ121" s="149"/>
      <c r="BA121" s="149"/>
      <c r="BB121" s="149"/>
      <c r="BC121" s="149"/>
      <c r="BD121" s="149"/>
      <c r="BE121" s="149"/>
      <c r="BF121" s="149"/>
      <c r="BG121" s="149"/>
      <c r="BH121" s="149"/>
      <c r="BI121" s="149"/>
      <c r="BJ121" s="149"/>
      <c r="BK121" s="149"/>
      <c r="BL121" s="149"/>
      <c r="BM121" s="149"/>
      <c r="BN121" s="149"/>
      <c r="BO121" s="149"/>
      <c r="BP121" s="149"/>
      <c r="BQ121" s="149"/>
      <c r="BR121" s="149"/>
      <c r="BS121" s="149"/>
      <c r="BT121" s="149"/>
      <c r="BU121" s="149"/>
      <c r="BV121" s="149"/>
      <c r="BW121" s="149"/>
      <c r="BX121" s="149"/>
      <c r="BY121" s="149"/>
      <c r="BZ121" s="149"/>
      <c r="CA121" s="149"/>
      <c r="CB121" s="149"/>
      <c r="CC121" s="149"/>
      <c r="CD121" s="149"/>
      <c r="CE121" s="149"/>
      <c r="CF121" s="149"/>
      <c r="CG121" s="149"/>
      <c r="CH121" s="149"/>
      <c r="CI121" s="149"/>
      <c r="CJ121" s="149"/>
      <c r="CK121" s="149"/>
      <c r="CL121" s="149"/>
      <c r="CM121" s="149"/>
      <c r="CN121" s="149"/>
      <c r="CO121" s="149"/>
      <c r="CP121" s="149"/>
      <c r="CQ121" s="149"/>
      <c r="CR121" s="149"/>
      <c r="CS121" s="149"/>
      <c r="CT121" s="149"/>
      <c r="CU121" s="149"/>
      <c r="CV121" s="149"/>
      <c r="CW121" s="149"/>
      <c r="CX121" s="149"/>
      <c r="CY121" s="149"/>
      <c r="CZ121" s="149"/>
      <c r="DA121" s="149"/>
      <c r="DB121" s="149"/>
      <c r="DC121" s="149"/>
      <c r="DD121" s="149"/>
      <c r="DE121" s="149"/>
      <c r="DF121" s="149"/>
      <c r="DG121" s="149"/>
      <c r="DH121" s="149"/>
      <c r="DI121" s="149"/>
      <c r="DJ121" s="149"/>
      <c r="DK121" s="149"/>
      <c r="DL121" s="149"/>
      <c r="DM121" s="149"/>
      <c r="DN121" s="149"/>
      <c r="DO121" s="149"/>
      <c r="DP121" s="149"/>
      <c r="DQ121" s="149"/>
      <c r="DR121" s="149"/>
      <c r="DS121" s="149"/>
      <c r="DT121" s="149"/>
      <c r="DU121" s="149"/>
      <c r="DV121" s="149"/>
      <c r="DW121" s="149"/>
      <c r="DX121" s="149"/>
      <c r="DY121" s="149"/>
      <c r="DZ121" s="149"/>
      <c r="EA121" s="149"/>
      <c r="EB121" s="149"/>
      <c r="EC121" s="149"/>
      <c r="ED121" s="149"/>
      <c r="EE121" s="149"/>
      <c r="EF121" s="149"/>
      <c r="EG121" s="149"/>
      <c r="EH121" s="149"/>
      <c r="EI121" s="149"/>
      <c r="EJ121" s="149"/>
      <c r="EK121" s="149"/>
      <c r="EL121" s="149"/>
      <c r="EM121" s="149"/>
      <c r="EN121" s="149"/>
      <c r="EO121" s="149"/>
      <c r="EP121" s="149"/>
      <c r="EQ121" s="149"/>
      <c r="ER121" s="149"/>
      <c r="ES121" s="149"/>
      <c r="ET121" s="149"/>
      <c r="EU121" s="149"/>
      <c r="EV121" s="149"/>
      <c r="EW121" s="149"/>
      <c r="EX121" s="149"/>
      <c r="EY121" s="149"/>
      <c r="EZ121" s="149"/>
      <c r="FA121" s="149"/>
      <c r="FB121" s="149"/>
      <c r="FC121" s="149"/>
      <c r="FD121" s="149"/>
      <c r="FE121" s="149"/>
      <c r="FF121" s="149"/>
      <c r="FG121" s="149"/>
      <c r="FH121" s="149"/>
      <c r="FI121" s="149"/>
      <c r="FJ121" s="149"/>
      <c r="FK121" s="149"/>
      <c r="FL121" s="149"/>
      <c r="FM121" s="149"/>
      <c r="FN121" s="149"/>
      <c r="FO121" s="149"/>
      <c r="FP121" s="149"/>
      <c r="FQ121" s="149"/>
      <c r="FR121" s="149"/>
      <c r="FS121" s="149"/>
      <c r="FT121" s="149"/>
      <c r="FU121" s="149"/>
      <c r="FV121" s="149"/>
      <c r="FW121" s="149"/>
      <c r="FX121" s="149"/>
      <c r="FY121" s="149"/>
      <c r="FZ121" s="149"/>
      <c r="GA121" s="149"/>
      <c r="GB121" s="149"/>
      <c r="GC121" s="149"/>
      <c r="GD121" s="149"/>
      <c r="GE121" s="149"/>
      <c r="GF121" s="149"/>
      <c r="GG121" s="149"/>
      <c r="GH121" s="149"/>
      <c r="GI121" s="149"/>
      <c r="GJ121" s="149"/>
      <c r="GK121" s="149"/>
      <c r="GL121" s="149"/>
      <c r="GM121" s="149"/>
      <c r="GN121" s="149"/>
      <c r="GO121" s="149"/>
      <c r="GP121" s="149"/>
      <c r="GQ121" s="149"/>
      <c r="GR121" s="149"/>
      <c r="GS121" s="149"/>
      <c r="GT121" s="149"/>
      <c r="GU121" s="149"/>
      <c r="GV121" s="149"/>
      <c r="GW121" s="149"/>
      <c r="GX121" s="149"/>
      <c r="GY121" s="149"/>
      <c r="GZ121" s="149"/>
      <c r="HA121" s="149"/>
      <c r="HB121" s="149"/>
      <c r="HC121" s="149"/>
      <c r="HD121" s="149"/>
      <c r="HE121" s="149"/>
      <c r="HF121" s="149"/>
      <c r="HG121" s="149"/>
      <c r="HH121" s="149"/>
      <c r="HI121" s="149"/>
      <c r="HJ121" s="149"/>
      <c r="HK121" s="149"/>
      <c r="HL121" s="149"/>
    </row>
    <row r="122" spans="1:220">
      <c r="A122" s="168" t="s">
        <v>188</v>
      </c>
      <c r="B122" s="218" t="s">
        <v>230</v>
      </c>
      <c r="C122" s="168" t="s">
        <v>228</v>
      </c>
      <c r="D122" s="168">
        <v>10</v>
      </c>
      <c r="E122" s="167">
        <v>1175</v>
      </c>
      <c r="F122" s="167">
        <v>300</v>
      </c>
      <c r="G122" s="174">
        <f>+F122+E122</f>
        <v>1475</v>
      </c>
      <c r="H122" s="177">
        <v>14750</v>
      </c>
      <c r="I122" s="256">
        <v>2.2000000000000002</v>
      </c>
      <c r="J122" s="177">
        <v>3245.0000000000005</v>
      </c>
      <c r="K122" s="468">
        <v>2.2000000000000002</v>
      </c>
      <c r="L122" s="175">
        <f>K122*G122</f>
        <v>3245.0000000000005</v>
      </c>
      <c r="M122" s="175">
        <f>+K122+I122</f>
        <v>4.4000000000000004</v>
      </c>
      <c r="N122" s="175">
        <f>M122*G122</f>
        <v>6490.0000000000009</v>
      </c>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49"/>
      <c r="AJ122" s="149"/>
      <c r="AK122" s="149"/>
      <c r="AL122" s="149"/>
      <c r="AM122" s="149"/>
      <c r="AN122" s="149"/>
      <c r="AO122" s="149"/>
      <c r="AP122" s="149"/>
      <c r="AQ122" s="149"/>
      <c r="AR122" s="149"/>
      <c r="AS122" s="149"/>
      <c r="AT122" s="149"/>
      <c r="AU122" s="149"/>
      <c r="AV122" s="149"/>
      <c r="AW122" s="149"/>
      <c r="AX122" s="149"/>
      <c r="AY122" s="149"/>
      <c r="AZ122" s="149"/>
      <c r="BA122" s="149"/>
      <c r="BB122" s="149"/>
      <c r="BC122" s="149"/>
      <c r="BD122" s="149"/>
      <c r="BE122" s="149"/>
      <c r="BF122" s="149"/>
      <c r="BG122" s="149"/>
      <c r="BH122" s="149"/>
      <c r="BI122" s="149"/>
      <c r="BJ122" s="149"/>
      <c r="BK122" s="149"/>
      <c r="BL122" s="149"/>
      <c r="BM122" s="149"/>
      <c r="BN122" s="149"/>
      <c r="BO122" s="149"/>
      <c r="BP122" s="149"/>
      <c r="BQ122" s="149"/>
      <c r="BR122" s="149"/>
      <c r="BS122" s="149"/>
      <c r="BT122" s="149"/>
      <c r="BU122" s="149"/>
      <c r="BV122" s="149"/>
      <c r="BW122" s="149"/>
      <c r="BX122" s="149"/>
      <c r="BY122" s="149"/>
      <c r="BZ122" s="149"/>
      <c r="CA122" s="149"/>
      <c r="CB122" s="149"/>
      <c r="CC122" s="149"/>
      <c r="CD122" s="149"/>
      <c r="CE122" s="149"/>
      <c r="CF122" s="149"/>
      <c r="CG122" s="149"/>
      <c r="CH122" s="149"/>
      <c r="CI122" s="149"/>
      <c r="CJ122" s="149"/>
      <c r="CK122" s="149"/>
      <c r="CL122" s="149"/>
      <c r="CM122" s="149"/>
      <c r="CN122" s="149"/>
      <c r="CO122" s="149"/>
      <c r="CP122" s="149"/>
      <c r="CQ122" s="149"/>
      <c r="CR122" s="149"/>
      <c r="CS122" s="149"/>
      <c r="CT122" s="149"/>
      <c r="CU122" s="149"/>
      <c r="CV122" s="149"/>
      <c r="CW122" s="149"/>
      <c r="CX122" s="149"/>
      <c r="CY122" s="149"/>
      <c r="CZ122" s="149"/>
      <c r="DA122" s="149"/>
      <c r="DB122" s="149"/>
      <c r="DC122" s="149"/>
      <c r="DD122" s="149"/>
      <c r="DE122" s="149"/>
      <c r="DF122" s="149"/>
      <c r="DG122" s="149"/>
      <c r="DH122" s="149"/>
      <c r="DI122" s="149"/>
      <c r="DJ122" s="149"/>
      <c r="DK122" s="149"/>
      <c r="DL122" s="149"/>
      <c r="DM122" s="149"/>
      <c r="DN122" s="149"/>
      <c r="DO122" s="149"/>
      <c r="DP122" s="149"/>
      <c r="DQ122" s="149"/>
      <c r="DR122" s="149"/>
      <c r="DS122" s="149"/>
      <c r="DT122" s="149"/>
      <c r="DU122" s="149"/>
      <c r="DV122" s="149"/>
      <c r="DW122" s="149"/>
      <c r="DX122" s="149"/>
      <c r="DY122" s="149"/>
      <c r="DZ122" s="149"/>
      <c r="EA122" s="149"/>
      <c r="EB122" s="149"/>
      <c r="EC122" s="149"/>
      <c r="ED122" s="149"/>
      <c r="EE122" s="149"/>
      <c r="EF122" s="149"/>
      <c r="EG122" s="149"/>
      <c r="EH122" s="149"/>
      <c r="EI122" s="149"/>
      <c r="EJ122" s="149"/>
      <c r="EK122" s="149"/>
      <c r="EL122" s="149"/>
      <c r="EM122" s="149"/>
      <c r="EN122" s="149"/>
      <c r="EO122" s="149"/>
      <c r="EP122" s="149"/>
      <c r="EQ122" s="149"/>
      <c r="ER122" s="149"/>
      <c r="ES122" s="149"/>
      <c r="ET122" s="149"/>
      <c r="EU122" s="149"/>
      <c r="EV122" s="149"/>
      <c r="EW122" s="149"/>
      <c r="EX122" s="149"/>
      <c r="EY122" s="149"/>
      <c r="EZ122" s="149"/>
      <c r="FA122" s="149"/>
      <c r="FB122" s="149"/>
      <c r="FC122" s="149"/>
      <c r="FD122" s="149"/>
      <c r="FE122" s="149"/>
      <c r="FF122" s="149"/>
      <c r="FG122" s="149"/>
      <c r="FH122" s="149"/>
      <c r="FI122" s="149"/>
      <c r="FJ122" s="149"/>
      <c r="FK122" s="149"/>
      <c r="FL122" s="149"/>
      <c r="FM122" s="149"/>
      <c r="FN122" s="149"/>
      <c r="FO122" s="149"/>
      <c r="FP122" s="149"/>
      <c r="FQ122" s="149"/>
      <c r="FR122" s="149"/>
      <c r="FS122" s="149"/>
      <c r="FT122" s="149"/>
      <c r="FU122" s="149"/>
      <c r="FV122" s="149"/>
      <c r="FW122" s="149"/>
      <c r="FX122" s="149"/>
      <c r="FY122" s="149"/>
      <c r="FZ122" s="149"/>
      <c r="GA122" s="149"/>
      <c r="GB122" s="149"/>
      <c r="GC122" s="149"/>
      <c r="GD122" s="149"/>
      <c r="GE122" s="149"/>
      <c r="GF122" s="149"/>
      <c r="GG122" s="149"/>
      <c r="GH122" s="149"/>
      <c r="GI122" s="149"/>
      <c r="GJ122" s="149"/>
      <c r="GK122" s="149"/>
      <c r="GL122" s="149"/>
      <c r="GM122" s="149"/>
      <c r="GN122" s="149"/>
      <c r="GO122" s="149"/>
      <c r="GP122" s="149"/>
      <c r="GQ122" s="149"/>
      <c r="GR122" s="149"/>
      <c r="GS122" s="149"/>
      <c r="GT122" s="149"/>
      <c r="GU122" s="149"/>
      <c r="GV122" s="149"/>
      <c r="GW122" s="149"/>
      <c r="GX122" s="149"/>
      <c r="GY122" s="149"/>
      <c r="GZ122" s="149"/>
      <c r="HA122" s="149"/>
      <c r="HB122" s="149"/>
      <c r="HC122" s="149"/>
      <c r="HD122" s="149"/>
      <c r="HE122" s="149"/>
      <c r="HF122" s="149"/>
      <c r="HG122" s="149"/>
      <c r="HH122" s="149"/>
      <c r="HI122" s="149"/>
      <c r="HJ122" s="149"/>
      <c r="HK122" s="149"/>
      <c r="HL122" s="149"/>
    </row>
    <row r="123" spans="1:220">
      <c r="A123" s="168" t="s">
        <v>190</v>
      </c>
      <c r="B123" s="218" t="s">
        <v>231</v>
      </c>
      <c r="C123" s="168" t="s">
        <v>228</v>
      </c>
      <c r="D123" s="168">
        <v>90</v>
      </c>
      <c r="E123" s="167">
        <v>900</v>
      </c>
      <c r="F123" s="167">
        <v>300</v>
      </c>
      <c r="G123" s="174">
        <f>+F123+E123</f>
        <v>1200</v>
      </c>
      <c r="H123" s="177">
        <v>108000</v>
      </c>
      <c r="I123" s="248">
        <v>36.42</v>
      </c>
      <c r="J123" s="177">
        <v>43704</v>
      </c>
      <c r="K123" s="467">
        <v>36.42</v>
      </c>
      <c r="L123" s="175">
        <f>K123*G123</f>
        <v>43704</v>
      </c>
      <c r="M123" s="175">
        <f>+K123+I123</f>
        <v>72.84</v>
      </c>
      <c r="N123" s="175">
        <f>M123*G123</f>
        <v>87408</v>
      </c>
      <c r="O123" s="149"/>
      <c r="P123" s="149"/>
      <c r="Q123" s="149"/>
      <c r="R123" s="149"/>
      <c r="S123" s="149"/>
      <c r="T123" s="149"/>
      <c r="U123" s="149"/>
      <c r="V123" s="149"/>
      <c r="W123" s="149"/>
      <c r="X123" s="149"/>
      <c r="Y123" s="149"/>
      <c r="Z123" s="149"/>
      <c r="AA123" s="149"/>
      <c r="AB123" s="149"/>
      <c r="AC123" s="149"/>
      <c r="AD123" s="149"/>
      <c r="AE123" s="149"/>
      <c r="AF123" s="149"/>
      <c r="AG123" s="149"/>
      <c r="AH123" s="149"/>
      <c r="AI123" s="149"/>
      <c r="AJ123" s="149"/>
      <c r="AK123" s="149"/>
      <c r="AL123" s="149"/>
      <c r="AM123" s="149"/>
      <c r="AN123" s="149"/>
      <c r="AO123" s="149"/>
      <c r="AP123" s="149"/>
      <c r="AQ123" s="149"/>
      <c r="AR123" s="149"/>
      <c r="AS123" s="149"/>
      <c r="AT123" s="149"/>
      <c r="AU123" s="149"/>
      <c r="AV123" s="149"/>
      <c r="AW123" s="149"/>
      <c r="AX123" s="149"/>
      <c r="AY123" s="149"/>
      <c r="AZ123" s="149"/>
      <c r="BA123" s="149"/>
      <c r="BB123" s="149"/>
      <c r="BC123" s="149"/>
      <c r="BD123" s="149"/>
      <c r="BE123" s="149"/>
      <c r="BF123" s="149"/>
      <c r="BG123" s="149"/>
      <c r="BH123" s="149"/>
      <c r="BI123" s="149"/>
      <c r="BJ123" s="149"/>
      <c r="BK123" s="149"/>
      <c r="BL123" s="149"/>
      <c r="BM123" s="149"/>
      <c r="BN123" s="149"/>
      <c r="BO123" s="149"/>
      <c r="BP123" s="149"/>
      <c r="BQ123" s="149"/>
      <c r="BR123" s="149"/>
      <c r="BS123" s="149"/>
      <c r="BT123" s="149"/>
      <c r="BU123" s="149"/>
      <c r="BV123" s="149"/>
      <c r="BW123" s="149"/>
      <c r="BX123" s="149"/>
      <c r="BY123" s="149"/>
      <c r="BZ123" s="149"/>
      <c r="CA123" s="149"/>
      <c r="CB123" s="149"/>
      <c r="CC123" s="149"/>
      <c r="CD123" s="149"/>
      <c r="CE123" s="149"/>
      <c r="CF123" s="149"/>
      <c r="CG123" s="149"/>
      <c r="CH123" s="149"/>
      <c r="CI123" s="149"/>
      <c r="CJ123" s="149"/>
      <c r="CK123" s="149"/>
      <c r="CL123" s="149"/>
      <c r="CM123" s="149"/>
      <c r="CN123" s="149"/>
      <c r="CO123" s="149"/>
      <c r="CP123" s="149"/>
      <c r="CQ123" s="149"/>
      <c r="CR123" s="149"/>
      <c r="CS123" s="149"/>
      <c r="CT123" s="149"/>
      <c r="CU123" s="149"/>
      <c r="CV123" s="149"/>
      <c r="CW123" s="149"/>
      <c r="CX123" s="149"/>
      <c r="CY123" s="149"/>
      <c r="CZ123" s="149"/>
      <c r="DA123" s="149"/>
      <c r="DB123" s="149"/>
      <c r="DC123" s="149"/>
      <c r="DD123" s="149"/>
      <c r="DE123" s="149"/>
      <c r="DF123" s="149"/>
      <c r="DG123" s="149"/>
      <c r="DH123" s="149"/>
      <c r="DI123" s="149"/>
      <c r="DJ123" s="149"/>
      <c r="DK123" s="149"/>
      <c r="DL123" s="149"/>
      <c r="DM123" s="149"/>
      <c r="DN123" s="149"/>
      <c r="DO123" s="149"/>
      <c r="DP123" s="149"/>
      <c r="DQ123" s="149"/>
      <c r="DR123" s="149"/>
      <c r="DS123" s="149"/>
      <c r="DT123" s="149"/>
      <c r="DU123" s="149"/>
      <c r="DV123" s="149"/>
      <c r="DW123" s="149"/>
      <c r="DX123" s="149"/>
      <c r="DY123" s="149"/>
      <c r="DZ123" s="149"/>
      <c r="EA123" s="149"/>
      <c r="EB123" s="149"/>
      <c r="EC123" s="149"/>
      <c r="ED123" s="149"/>
      <c r="EE123" s="149"/>
      <c r="EF123" s="149"/>
      <c r="EG123" s="149"/>
      <c r="EH123" s="149"/>
      <c r="EI123" s="149"/>
      <c r="EJ123" s="149"/>
      <c r="EK123" s="149"/>
      <c r="EL123" s="149"/>
      <c r="EM123" s="149"/>
      <c r="EN123" s="149"/>
      <c r="EO123" s="149"/>
      <c r="EP123" s="149"/>
      <c r="EQ123" s="149"/>
      <c r="ER123" s="149"/>
      <c r="ES123" s="149"/>
      <c r="ET123" s="149"/>
      <c r="EU123" s="149"/>
      <c r="EV123" s="149"/>
      <c r="EW123" s="149"/>
      <c r="EX123" s="149"/>
      <c r="EY123" s="149"/>
      <c r="EZ123" s="149"/>
      <c r="FA123" s="149"/>
      <c r="FB123" s="149"/>
      <c r="FC123" s="149"/>
      <c r="FD123" s="149"/>
      <c r="FE123" s="149"/>
      <c r="FF123" s="149"/>
      <c r="FG123" s="149"/>
      <c r="FH123" s="149"/>
      <c r="FI123" s="149"/>
      <c r="FJ123" s="149"/>
      <c r="FK123" s="149"/>
      <c r="FL123" s="149"/>
      <c r="FM123" s="149"/>
      <c r="FN123" s="149"/>
      <c r="FO123" s="149"/>
      <c r="FP123" s="149"/>
      <c r="FQ123" s="149"/>
      <c r="FR123" s="149"/>
      <c r="FS123" s="149"/>
      <c r="FT123" s="149"/>
      <c r="FU123" s="149"/>
      <c r="FV123" s="149"/>
      <c r="FW123" s="149"/>
      <c r="FX123" s="149"/>
      <c r="FY123" s="149"/>
      <c r="FZ123" s="149"/>
      <c r="GA123" s="149"/>
      <c r="GB123" s="149"/>
      <c r="GC123" s="149"/>
      <c r="GD123" s="149"/>
      <c r="GE123" s="149"/>
      <c r="GF123" s="149"/>
      <c r="GG123" s="149"/>
      <c r="GH123" s="149"/>
      <c r="GI123" s="149"/>
      <c r="GJ123" s="149"/>
      <c r="GK123" s="149"/>
      <c r="GL123" s="149"/>
      <c r="GM123" s="149"/>
      <c r="GN123" s="149"/>
      <c r="GO123" s="149"/>
      <c r="GP123" s="149"/>
      <c r="GQ123" s="149"/>
      <c r="GR123" s="149"/>
      <c r="GS123" s="149"/>
      <c r="GT123" s="149"/>
      <c r="GU123" s="149"/>
      <c r="GV123" s="149"/>
      <c r="GW123" s="149"/>
      <c r="GX123" s="149"/>
      <c r="GY123" s="149"/>
      <c r="GZ123" s="149"/>
      <c r="HA123" s="149"/>
      <c r="HB123" s="149"/>
      <c r="HC123" s="149"/>
      <c r="HD123" s="149"/>
      <c r="HE123" s="149"/>
      <c r="HF123" s="149"/>
      <c r="HG123" s="149"/>
      <c r="HH123" s="149"/>
      <c r="HI123" s="149"/>
      <c r="HJ123" s="149"/>
      <c r="HK123" s="149"/>
      <c r="HL123" s="149"/>
    </row>
    <row r="124" spans="1:220">
      <c r="A124" s="226"/>
      <c r="B124" s="227"/>
      <c r="C124" s="226"/>
      <c r="D124" s="226"/>
      <c r="E124" s="190"/>
      <c r="F124" s="190"/>
      <c r="G124" s="174"/>
      <c r="H124" s="191"/>
      <c r="I124" s="266"/>
      <c r="J124" s="191"/>
      <c r="K124" s="266"/>
      <c r="L124" s="191"/>
      <c r="M124" s="175"/>
      <c r="N124" s="205"/>
      <c r="O124" s="146"/>
      <c r="P124" s="146"/>
      <c r="Q124" s="146"/>
      <c r="R124" s="146"/>
      <c r="S124" s="146"/>
      <c r="T124" s="146"/>
      <c r="U124" s="146"/>
      <c r="V124" s="146"/>
      <c r="W124" s="146"/>
      <c r="X124" s="146"/>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6"/>
      <c r="BM124" s="146"/>
      <c r="BN124" s="146"/>
      <c r="BO124" s="146"/>
      <c r="BP124" s="146"/>
      <c r="BQ124" s="146"/>
      <c r="BR124" s="146"/>
      <c r="BS124" s="146"/>
      <c r="BT124" s="146"/>
      <c r="BU124" s="146"/>
      <c r="BV124" s="146"/>
      <c r="BW124" s="146"/>
      <c r="BX124" s="146"/>
      <c r="BY124" s="146"/>
      <c r="BZ124" s="146"/>
      <c r="CA124" s="146"/>
      <c r="CB124" s="146"/>
      <c r="CC124" s="146"/>
      <c r="CD124" s="146"/>
      <c r="CE124" s="146"/>
      <c r="CF124" s="146"/>
      <c r="CG124" s="146"/>
      <c r="CH124" s="146"/>
      <c r="CI124" s="146"/>
      <c r="CJ124" s="146"/>
      <c r="CK124" s="146"/>
      <c r="CL124" s="146"/>
      <c r="CM124" s="146"/>
      <c r="CN124" s="146"/>
      <c r="CO124" s="146"/>
      <c r="CP124" s="146"/>
      <c r="CQ124" s="146"/>
      <c r="CR124" s="146"/>
      <c r="CS124" s="146"/>
      <c r="CT124" s="146"/>
      <c r="CU124" s="146"/>
      <c r="CV124" s="146"/>
      <c r="CW124" s="146"/>
      <c r="CX124" s="146"/>
      <c r="CY124" s="146"/>
      <c r="CZ124" s="146"/>
      <c r="DA124" s="146"/>
      <c r="DB124" s="146"/>
      <c r="DC124" s="146"/>
      <c r="DD124" s="146"/>
      <c r="DE124" s="146"/>
      <c r="DF124" s="146"/>
      <c r="DG124" s="146"/>
      <c r="DH124" s="146"/>
      <c r="DI124" s="146"/>
      <c r="DJ124" s="146"/>
      <c r="DK124" s="146"/>
      <c r="DL124" s="146"/>
      <c r="DM124" s="146"/>
      <c r="DN124" s="146"/>
      <c r="DO124" s="146"/>
      <c r="DP124" s="146"/>
      <c r="DQ124" s="146"/>
      <c r="DR124" s="146"/>
      <c r="DS124" s="146"/>
      <c r="DT124" s="146"/>
      <c r="DU124" s="146"/>
      <c r="DV124" s="146"/>
      <c r="DW124" s="146"/>
      <c r="DX124" s="146"/>
      <c r="DY124" s="146"/>
      <c r="DZ124" s="146"/>
      <c r="EA124" s="146"/>
      <c r="EB124" s="146"/>
      <c r="EC124" s="146"/>
      <c r="ED124" s="146"/>
      <c r="EE124" s="146"/>
      <c r="EF124" s="146"/>
      <c r="EG124" s="146"/>
      <c r="EH124" s="146"/>
      <c r="EI124" s="146"/>
      <c r="EJ124" s="146"/>
      <c r="EK124" s="146"/>
      <c r="EL124" s="146"/>
      <c r="EM124" s="146"/>
      <c r="EN124" s="146"/>
      <c r="EO124" s="146"/>
      <c r="EP124" s="146"/>
      <c r="EQ124" s="146"/>
      <c r="ER124" s="146"/>
      <c r="ES124" s="146"/>
      <c r="ET124" s="146"/>
      <c r="EU124" s="146"/>
      <c r="EV124" s="146"/>
      <c r="EW124" s="146"/>
      <c r="EX124" s="146"/>
      <c r="EY124" s="146"/>
      <c r="EZ124" s="146"/>
      <c r="FA124" s="146"/>
      <c r="FB124" s="146"/>
      <c r="FC124" s="146"/>
      <c r="FD124" s="146"/>
      <c r="FE124" s="146"/>
      <c r="FF124" s="146"/>
      <c r="FG124" s="146"/>
      <c r="FH124" s="146"/>
      <c r="FI124" s="146"/>
      <c r="FJ124" s="146"/>
      <c r="FK124" s="146"/>
      <c r="FL124" s="146"/>
      <c r="FM124" s="146"/>
      <c r="FN124" s="146"/>
      <c r="FO124" s="146"/>
      <c r="FP124" s="146"/>
      <c r="FQ124" s="146"/>
      <c r="FR124" s="146"/>
      <c r="FS124" s="146"/>
      <c r="FT124" s="146"/>
      <c r="FU124" s="146"/>
      <c r="FV124" s="146"/>
      <c r="FW124" s="146"/>
      <c r="FX124" s="146"/>
      <c r="FY124" s="146"/>
      <c r="FZ124" s="146"/>
      <c r="GA124" s="146"/>
      <c r="GB124" s="146"/>
      <c r="GC124" s="146"/>
      <c r="GD124" s="146"/>
      <c r="GE124" s="146"/>
      <c r="GF124" s="146"/>
      <c r="GG124" s="146"/>
      <c r="GH124" s="146"/>
      <c r="GI124" s="146"/>
      <c r="GJ124" s="146"/>
      <c r="GK124" s="146"/>
      <c r="GL124" s="146"/>
      <c r="GM124" s="146"/>
      <c r="GN124" s="146"/>
      <c r="GO124" s="146"/>
      <c r="GP124" s="146"/>
      <c r="GQ124" s="146"/>
      <c r="GR124" s="146"/>
      <c r="GS124" s="146"/>
      <c r="GT124" s="146"/>
      <c r="GU124" s="146"/>
      <c r="GV124" s="146"/>
      <c r="GW124" s="146"/>
      <c r="GX124" s="146"/>
      <c r="GY124" s="146"/>
      <c r="GZ124" s="146"/>
      <c r="HA124" s="146"/>
      <c r="HB124" s="146"/>
      <c r="HC124" s="146"/>
      <c r="HD124" s="146"/>
      <c r="HE124" s="146"/>
      <c r="HF124" s="146"/>
      <c r="HG124" s="146"/>
      <c r="HH124" s="146"/>
      <c r="HI124" s="146"/>
      <c r="HJ124" s="146"/>
      <c r="HK124" s="146"/>
      <c r="HL124" s="146"/>
    </row>
    <row r="125" spans="1:220">
      <c r="A125" s="169">
        <v>4.2</v>
      </c>
      <c r="B125" s="215" t="s">
        <v>232</v>
      </c>
      <c r="C125" s="168"/>
      <c r="D125" s="168"/>
      <c r="E125" s="167"/>
      <c r="F125" s="167"/>
      <c r="G125" s="167"/>
      <c r="H125" s="189"/>
      <c r="I125" s="265"/>
      <c r="J125" s="189"/>
      <c r="K125" s="265"/>
      <c r="L125" s="189"/>
      <c r="M125" s="175"/>
      <c r="N125" s="204"/>
      <c r="O125" s="149"/>
      <c r="P125" s="149"/>
      <c r="Q125" s="149"/>
      <c r="R125" s="149"/>
      <c r="S125" s="149"/>
      <c r="T125" s="149"/>
      <c r="U125" s="149"/>
      <c r="V125" s="149"/>
      <c r="W125" s="149"/>
      <c r="X125" s="149"/>
      <c r="Y125" s="149"/>
      <c r="Z125" s="149"/>
      <c r="AA125" s="149"/>
      <c r="AB125" s="149"/>
      <c r="AC125" s="149"/>
      <c r="AD125" s="149"/>
      <c r="AE125" s="149"/>
      <c r="AF125" s="149"/>
      <c r="AG125" s="149"/>
      <c r="AH125" s="149"/>
      <c r="AI125" s="149"/>
      <c r="AJ125" s="149"/>
      <c r="AK125" s="149"/>
      <c r="AL125" s="149"/>
      <c r="AM125" s="149"/>
      <c r="AN125" s="149"/>
      <c r="AO125" s="149"/>
      <c r="AP125" s="149"/>
      <c r="AQ125" s="149"/>
      <c r="AR125" s="149"/>
      <c r="AS125" s="149"/>
      <c r="AT125" s="149"/>
      <c r="AU125" s="149"/>
      <c r="AV125" s="149"/>
      <c r="AW125" s="149"/>
      <c r="AX125" s="149"/>
      <c r="AY125" s="149"/>
      <c r="AZ125" s="149"/>
      <c r="BA125" s="149"/>
      <c r="BB125" s="149"/>
      <c r="BC125" s="149"/>
      <c r="BD125" s="149"/>
      <c r="BE125" s="149"/>
      <c r="BF125" s="149"/>
      <c r="BG125" s="149"/>
      <c r="BH125" s="149"/>
      <c r="BI125" s="149"/>
      <c r="BJ125" s="149"/>
      <c r="BK125" s="149"/>
      <c r="BL125" s="149"/>
      <c r="BM125" s="149"/>
      <c r="BN125" s="149"/>
      <c r="BO125" s="149"/>
      <c r="BP125" s="149"/>
      <c r="BQ125" s="149"/>
      <c r="BR125" s="149"/>
      <c r="BS125" s="149"/>
      <c r="BT125" s="149"/>
      <c r="BU125" s="149"/>
      <c r="BV125" s="149"/>
      <c r="BW125" s="149"/>
      <c r="BX125" s="149"/>
      <c r="BY125" s="149"/>
      <c r="BZ125" s="149"/>
      <c r="CA125" s="149"/>
      <c r="CB125" s="149"/>
      <c r="CC125" s="149"/>
      <c r="CD125" s="149"/>
      <c r="CE125" s="149"/>
      <c r="CF125" s="149"/>
      <c r="CG125" s="149"/>
      <c r="CH125" s="149"/>
      <c r="CI125" s="149"/>
      <c r="CJ125" s="149"/>
      <c r="CK125" s="149"/>
      <c r="CL125" s="149"/>
      <c r="CM125" s="149"/>
      <c r="CN125" s="149"/>
      <c r="CO125" s="149"/>
      <c r="CP125" s="149"/>
      <c r="CQ125" s="149"/>
      <c r="CR125" s="149"/>
      <c r="CS125" s="149"/>
      <c r="CT125" s="149"/>
      <c r="CU125" s="149"/>
      <c r="CV125" s="149"/>
      <c r="CW125" s="149"/>
      <c r="CX125" s="149"/>
      <c r="CY125" s="149"/>
      <c r="CZ125" s="149"/>
      <c r="DA125" s="149"/>
      <c r="DB125" s="149"/>
      <c r="DC125" s="149"/>
      <c r="DD125" s="149"/>
      <c r="DE125" s="149"/>
      <c r="DF125" s="149"/>
      <c r="DG125" s="149"/>
      <c r="DH125" s="149"/>
      <c r="DI125" s="149"/>
      <c r="DJ125" s="149"/>
      <c r="DK125" s="149"/>
      <c r="DL125" s="149"/>
      <c r="DM125" s="149"/>
      <c r="DN125" s="149"/>
      <c r="DO125" s="149"/>
      <c r="DP125" s="149"/>
      <c r="DQ125" s="149"/>
      <c r="DR125" s="149"/>
      <c r="DS125" s="149"/>
      <c r="DT125" s="149"/>
      <c r="DU125" s="149"/>
      <c r="DV125" s="149"/>
      <c r="DW125" s="149"/>
      <c r="DX125" s="149"/>
      <c r="DY125" s="149"/>
      <c r="DZ125" s="149"/>
      <c r="EA125" s="149"/>
      <c r="EB125" s="149"/>
      <c r="EC125" s="149"/>
      <c r="ED125" s="149"/>
      <c r="EE125" s="149"/>
      <c r="EF125" s="149"/>
      <c r="EG125" s="149"/>
      <c r="EH125" s="149"/>
      <c r="EI125" s="149"/>
      <c r="EJ125" s="149"/>
      <c r="EK125" s="149"/>
      <c r="EL125" s="149"/>
      <c r="EM125" s="149"/>
      <c r="EN125" s="149"/>
      <c r="EO125" s="149"/>
      <c r="EP125" s="149"/>
      <c r="EQ125" s="149"/>
      <c r="ER125" s="149"/>
      <c r="ES125" s="149"/>
      <c r="ET125" s="149"/>
      <c r="EU125" s="149"/>
      <c r="EV125" s="149"/>
      <c r="EW125" s="149"/>
      <c r="EX125" s="149"/>
      <c r="EY125" s="149"/>
      <c r="EZ125" s="149"/>
      <c r="FA125" s="149"/>
      <c r="FB125" s="149"/>
      <c r="FC125" s="149"/>
      <c r="FD125" s="149"/>
      <c r="FE125" s="149"/>
      <c r="FF125" s="149"/>
      <c r="FG125" s="149"/>
      <c r="FH125" s="149"/>
      <c r="FI125" s="149"/>
      <c r="FJ125" s="149"/>
      <c r="FK125" s="149"/>
      <c r="FL125" s="149"/>
      <c r="FM125" s="149"/>
      <c r="FN125" s="149"/>
      <c r="FO125" s="149"/>
      <c r="FP125" s="149"/>
      <c r="FQ125" s="149"/>
      <c r="FR125" s="149"/>
      <c r="FS125" s="149"/>
      <c r="FT125" s="149"/>
      <c r="FU125" s="149"/>
      <c r="FV125" s="149"/>
      <c r="FW125" s="149"/>
      <c r="FX125" s="149"/>
      <c r="FY125" s="149"/>
      <c r="FZ125" s="149"/>
      <c r="GA125" s="149"/>
      <c r="GB125" s="149"/>
      <c r="GC125" s="149"/>
      <c r="GD125" s="149"/>
      <c r="GE125" s="149"/>
      <c r="GF125" s="149"/>
      <c r="GG125" s="149"/>
      <c r="GH125" s="149"/>
      <c r="GI125" s="149"/>
      <c r="GJ125" s="149"/>
      <c r="GK125" s="149"/>
      <c r="GL125" s="149"/>
      <c r="GM125" s="149"/>
      <c r="GN125" s="149"/>
      <c r="GO125" s="149"/>
      <c r="GP125" s="149"/>
      <c r="GQ125" s="149"/>
      <c r="GR125" s="149"/>
      <c r="GS125" s="149"/>
      <c r="GT125" s="149"/>
      <c r="GU125" s="149"/>
      <c r="GV125" s="149"/>
      <c r="GW125" s="149"/>
      <c r="GX125" s="149"/>
      <c r="GY125" s="149"/>
      <c r="GZ125" s="149"/>
      <c r="HA125" s="149"/>
      <c r="HB125" s="149"/>
      <c r="HC125" s="149"/>
      <c r="HD125" s="149"/>
      <c r="HE125" s="149"/>
      <c r="HF125" s="149"/>
      <c r="HG125" s="149"/>
      <c r="HH125" s="149"/>
      <c r="HI125" s="149"/>
      <c r="HJ125" s="149"/>
      <c r="HK125" s="149"/>
      <c r="HL125" s="149"/>
    </row>
    <row r="126" spans="1:220" ht="78">
      <c r="A126" s="168"/>
      <c r="B126" s="218" t="s">
        <v>233</v>
      </c>
      <c r="C126" s="168" t="s">
        <v>228</v>
      </c>
      <c r="D126" s="168">
        <v>3</v>
      </c>
      <c r="E126" s="167">
        <v>5000</v>
      </c>
      <c r="F126" s="167">
        <v>1000</v>
      </c>
      <c r="G126" s="174">
        <f>+F126+E126</f>
        <v>6000</v>
      </c>
      <c r="H126" s="177">
        <v>18000</v>
      </c>
      <c r="I126" s="248">
        <v>2.5</v>
      </c>
      <c r="J126" s="177">
        <v>15000</v>
      </c>
      <c r="K126" s="248">
        <v>0</v>
      </c>
      <c r="L126" s="175">
        <f>K126*G126</f>
        <v>0</v>
      </c>
      <c r="M126" s="175">
        <f>K126+I126</f>
        <v>2.5</v>
      </c>
      <c r="N126" s="175">
        <f>M126*G126</f>
        <v>15000</v>
      </c>
      <c r="O126" s="149"/>
      <c r="P126" s="149"/>
      <c r="Q126" s="149"/>
      <c r="R126" s="149"/>
      <c r="S126" s="149"/>
      <c r="T126" s="149"/>
      <c r="U126" s="149"/>
      <c r="V126" s="149"/>
      <c r="W126" s="149"/>
      <c r="X126" s="149"/>
      <c r="Y126" s="149"/>
      <c r="Z126" s="149"/>
      <c r="AA126" s="149"/>
      <c r="AB126" s="149"/>
      <c r="AC126" s="149"/>
      <c r="AD126" s="149"/>
      <c r="AE126" s="149"/>
      <c r="AF126" s="149"/>
      <c r="AG126" s="149"/>
      <c r="AH126" s="149"/>
      <c r="AI126" s="149"/>
      <c r="AJ126" s="149"/>
      <c r="AK126" s="149"/>
      <c r="AL126" s="149"/>
      <c r="AM126" s="149"/>
      <c r="AN126" s="149"/>
      <c r="AO126" s="149"/>
      <c r="AP126" s="149"/>
      <c r="AQ126" s="149"/>
      <c r="AR126" s="149"/>
      <c r="AS126" s="149"/>
      <c r="AT126" s="149"/>
      <c r="AU126" s="149"/>
      <c r="AV126" s="149"/>
      <c r="AW126" s="149"/>
      <c r="AX126" s="149"/>
      <c r="AY126" s="149"/>
      <c r="AZ126" s="149"/>
      <c r="BA126" s="149"/>
      <c r="BB126" s="149"/>
      <c r="BC126" s="149"/>
      <c r="BD126" s="149"/>
      <c r="BE126" s="149"/>
      <c r="BF126" s="149"/>
      <c r="BG126" s="149"/>
      <c r="BH126" s="149"/>
      <c r="BI126" s="149"/>
      <c r="BJ126" s="149"/>
      <c r="BK126" s="149"/>
      <c r="BL126" s="149"/>
      <c r="BM126" s="149"/>
      <c r="BN126" s="149"/>
      <c r="BO126" s="149"/>
      <c r="BP126" s="149"/>
      <c r="BQ126" s="149"/>
      <c r="BR126" s="149"/>
      <c r="BS126" s="149"/>
      <c r="BT126" s="149"/>
      <c r="BU126" s="149"/>
      <c r="BV126" s="149"/>
      <c r="BW126" s="149"/>
      <c r="BX126" s="149"/>
      <c r="BY126" s="149"/>
      <c r="BZ126" s="149"/>
      <c r="CA126" s="149"/>
      <c r="CB126" s="149"/>
      <c r="CC126" s="149"/>
      <c r="CD126" s="149"/>
      <c r="CE126" s="149"/>
      <c r="CF126" s="149"/>
      <c r="CG126" s="149"/>
      <c r="CH126" s="149"/>
      <c r="CI126" s="149"/>
      <c r="CJ126" s="149"/>
      <c r="CK126" s="149"/>
      <c r="CL126" s="149"/>
      <c r="CM126" s="149"/>
      <c r="CN126" s="149"/>
      <c r="CO126" s="149"/>
      <c r="CP126" s="149"/>
      <c r="CQ126" s="149"/>
      <c r="CR126" s="149"/>
      <c r="CS126" s="149"/>
      <c r="CT126" s="149"/>
      <c r="CU126" s="149"/>
      <c r="CV126" s="149"/>
      <c r="CW126" s="149"/>
      <c r="CX126" s="149"/>
      <c r="CY126" s="149"/>
      <c r="CZ126" s="149"/>
      <c r="DA126" s="149"/>
      <c r="DB126" s="149"/>
      <c r="DC126" s="149"/>
      <c r="DD126" s="149"/>
      <c r="DE126" s="149"/>
      <c r="DF126" s="149"/>
      <c r="DG126" s="149"/>
      <c r="DH126" s="149"/>
      <c r="DI126" s="149"/>
      <c r="DJ126" s="149"/>
      <c r="DK126" s="149"/>
      <c r="DL126" s="149"/>
      <c r="DM126" s="149"/>
      <c r="DN126" s="149"/>
      <c r="DO126" s="149"/>
      <c r="DP126" s="149"/>
      <c r="DQ126" s="149"/>
      <c r="DR126" s="149"/>
      <c r="DS126" s="149"/>
      <c r="DT126" s="149"/>
      <c r="DU126" s="149"/>
      <c r="DV126" s="149"/>
      <c r="DW126" s="149"/>
      <c r="DX126" s="149"/>
      <c r="DY126" s="149"/>
      <c r="DZ126" s="149"/>
      <c r="EA126" s="149"/>
      <c r="EB126" s="149"/>
      <c r="EC126" s="149"/>
      <c r="ED126" s="149"/>
      <c r="EE126" s="149"/>
      <c r="EF126" s="149"/>
      <c r="EG126" s="149"/>
      <c r="EH126" s="149"/>
      <c r="EI126" s="149"/>
      <c r="EJ126" s="149"/>
      <c r="EK126" s="149"/>
      <c r="EL126" s="149"/>
      <c r="EM126" s="149"/>
      <c r="EN126" s="149"/>
      <c r="EO126" s="149"/>
      <c r="EP126" s="149"/>
      <c r="EQ126" s="149"/>
      <c r="ER126" s="149"/>
      <c r="ES126" s="149"/>
      <c r="ET126" s="149"/>
      <c r="EU126" s="149"/>
      <c r="EV126" s="149"/>
      <c r="EW126" s="149"/>
      <c r="EX126" s="149"/>
      <c r="EY126" s="149"/>
      <c r="EZ126" s="149"/>
      <c r="FA126" s="149"/>
      <c r="FB126" s="149"/>
      <c r="FC126" s="149"/>
      <c r="FD126" s="149"/>
      <c r="FE126" s="149"/>
      <c r="FF126" s="149"/>
      <c r="FG126" s="149"/>
      <c r="FH126" s="149"/>
      <c r="FI126" s="149"/>
      <c r="FJ126" s="149"/>
      <c r="FK126" s="149"/>
      <c r="FL126" s="149"/>
      <c r="FM126" s="149"/>
      <c r="FN126" s="149"/>
      <c r="FO126" s="149"/>
      <c r="FP126" s="149"/>
      <c r="FQ126" s="149"/>
      <c r="FR126" s="149"/>
      <c r="FS126" s="149"/>
      <c r="FT126" s="149"/>
      <c r="FU126" s="149"/>
      <c r="FV126" s="149"/>
      <c r="FW126" s="149"/>
      <c r="FX126" s="149"/>
      <c r="FY126" s="149"/>
      <c r="FZ126" s="149"/>
      <c r="GA126" s="149"/>
      <c r="GB126" s="149"/>
      <c r="GC126" s="149"/>
      <c r="GD126" s="149"/>
      <c r="GE126" s="149"/>
      <c r="GF126" s="149"/>
      <c r="GG126" s="149"/>
      <c r="GH126" s="149"/>
      <c r="GI126" s="149"/>
      <c r="GJ126" s="149"/>
      <c r="GK126" s="149"/>
      <c r="GL126" s="149"/>
      <c r="GM126" s="149"/>
      <c r="GN126" s="149"/>
      <c r="GO126" s="149"/>
      <c r="GP126" s="149"/>
      <c r="GQ126" s="149"/>
      <c r="GR126" s="149"/>
      <c r="GS126" s="149"/>
      <c r="GT126" s="149"/>
      <c r="GU126" s="149"/>
      <c r="GV126" s="149"/>
      <c r="GW126" s="149"/>
      <c r="GX126" s="149"/>
      <c r="GY126" s="149"/>
      <c r="GZ126" s="149"/>
      <c r="HA126" s="149"/>
      <c r="HB126" s="149"/>
      <c r="HC126" s="149"/>
      <c r="HD126" s="149"/>
      <c r="HE126" s="149"/>
      <c r="HF126" s="149"/>
      <c r="HG126" s="149"/>
      <c r="HH126" s="149"/>
      <c r="HI126" s="149"/>
      <c r="HJ126" s="149"/>
      <c r="HK126" s="149"/>
      <c r="HL126" s="149"/>
    </row>
    <row r="127" spans="1:220">
      <c r="A127" s="168"/>
      <c r="B127" s="215" t="s">
        <v>234</v>
      </c>
      <c r="C127" s="168"/>
      <c r="D127" s="168"/>
      <c r="E127" s="167"/>
      <c r="F127" s="167"/>
      <c r="G127" s="167"/>
      <c r="H127" s="187"/>
      <c r="I127" s="263"/>
      <c r="J127" s="187"/>
      <c r="K127" s="263"/>
      <c r="L127" s="187"/>
      <c r="M127" s="175"/>
      <c r="N127" s="204"/>
      <c r="O127" s="149"/>
      <c r="P127" s="149"/>
      <c r="Q127" s="149"/>
      <c r="R127" s="149"/>
      <c r="S127" s="149"/>
      <c r="T127" s="149"/>
      <c r="U127" s="149"/>
      <c r="V127" s="149"/>
      <c r="W127" s="149"/>
      <c r="X127" s="149"/>
      <c r="Y127" s="149"/>
      <c r="Z127" s="149"/>
      <c r="AA127" s="149"/>
      <c r="AB127" s="149"/>
      <c r="AC127" s="149"/>
      <c r="AD127" s="149"/>
      <c r="AE127" s="149"/>
      <c r="AF127" s="149"/>
      <c r="AG127" s="149"/>
      <c r="AH127" s="149"/>
      <c r="AI127" s="149"/>
      <c r="AJ127" s="149"/>
      <c r="AK127" s="149"/>
      <c r="AL127" s="149"/>
      <c r="AM127" s="149"/>
      <c r="AN127" s="149"/>
      <c r="AO127" s="149"/>
      <c r="AP127" s="149"/>
      <c r="AQ127" s="149"/>
      <c r="AR127" s="149"/>
      <c r="AS127" s="149"/>
      <c r="AT127" s="149"/>
      <c r="AU127" s="149"/>
      <c r="AV127" s="149"/>
      <c r="AW127" s="149"/>
      <c r="AX127" s="149"/>
      <c r="AY127" s="149"/>
      <c r="AZ127" s="149"/>
      <c r="BA127" s="149"/>
      <c r="BB127" s="149"/>
      <c r="BC127" s="149"/>
      <c r="BD127" s="149"/>
      <c r="BE127" s="149"/>
      <c r="BF127" s="149"/>
      <c r="BG127" s="149"/>
      <c r="BH127" s="149"/>
      <c r="BI127" s="149"/>
      <c r="BJ127" s="149"/>
      <c r="BK127" s="149"/>
      <c r="BL127" s="149"/>
      <c r="BM127" s="149"/>
      <c r="BN127" s="149"/>
      <c r="BO127" s="149"/>
      <c r="BP127" s="149"/>
      <c r="BQ127" s="149"/>
      <c r="BR127" s="149"/>
      <c r="BS127" s="149"/>
      <c r="BT127" s="149"/>
      <c r="BU127" s="149"/>
      <c r="BV127" s="149"/>
      <c r="BW127" s="149"/>
      <c r="BX127" s="149"/>
      <c r="BY127" s="149"/>
      <c r="BZ127" s="149"/>
      <c r="CA127" s="149"/>
      <c r="CB127" s="149"/>
      <c r="CC127" s="149"/>
      <c r="CD127" s="149"/>
      <c r="CE127" s="149"/>
      <c r="CF127" s="149"/>
      <c r="CG127" s="149"/>
      <c r="CH127" s="149"/>
      <c r="CI127" s="149"/>
      <c r="CJ127" s="149"/>
      <c r="CK127" s="149"/>
      <c r="CL127" s="149"/>
      <c r="CM127" s="149"/>
      <c r="CN127" s="149"/>
      <c r="CO127" s="149"/>
      <c r="CP127" s="149"/>
      <c r="CQ127" s="149"/>
      <c r="CR127" s="149"/>
      <c r="CS127" s="149"/>
      <c r="CT127" s="149"/>
      <c r="CU127" s="149"/>
      <c r="CV127" s="149"/>
      <c r="CW127" s="149"/>
      <c r="CX127" s="149"/>
      <c r="CY127" s="149"/>
      <c r="CZ127" s="149"/>
      <c r="DA127" s="149"/>
      <c r="DB127" s="149"/>
      <c r="DC127" s="149"/>
      <c r="DD127" s="149"/>
      <c r="DE127" s="149"/>
      <c r="DF127" s="149"/>
      <c r="DG127" s="149"/>
      <c r="DH127" s="149"/>
      <c r="DI127" s="149"/>
      <c r="DJ127" s="149"/>
      <c r="DK127" s="149"/>
      <c r="DL127" s="149"/>
      <c r="DM127" s="149"/>
      <c r="DN127" s="149"/>
      <c r="DO127" s="149"/>
      <c r="DP127" s="149"/>
      <c r="DQ127" s="149"/>
      <c r="DR127" s="149"/>
      <c r="DS127" s="149"/>
      <c r="DT127" s="149"/>
      <c r="DU127" s="149"/>
      <c r="DV127" s="149"/>
      <c r="DW127" s="149"/>
      <c r="DX127" s="149"/>
      <c r="DY127" s="149"/>
      <c r="DZ127" s="149"/>
      <c r="EA127" s="149"/>
      <c r="EB127" s="149"/>
      <c r="EC127" s="149"/>
      <c r="ED127" s="149"/>
      <c r="EE127" s="149"/>
      <c r="EF127" s="149"/>
      <c r="EG127" s="149"/>
      <c r="EH127" s="149"/>
      <c r="EI127" s="149"/>
      <c r="EJ127" s="149"/>
      <c r="EK127" s="149"/>
      <c r="EL127" s="149"/>
      <c r="EM127" s="149"/>
      <c r="EN127" s="149"/>
      <c r="EO127" s="149"/>
      <c r="EP127" s="149"/>
      <c r="EQ127" s="149"/>
      <c r="ER127" s="149"/>
      <c r="ES127" s="149"/>
      <c r="ET127" s="149"/>
      <c r="EU127" s="149"/>
      <c r="EV127" s="149"/>
      <c r="EW127" s="149"/>
      <c r="EX127" s="149"/>
      <c r="EY127" s="149"/>
      <c r="EZ127" s="149"/>
      <c r="FA127" s="149"/>
      <c r="FB127" s="149"/>
      <c r="FC127" s="149"/>
      <c r="FD127" s="149"/>
      <c r="FE127" s="149"/>
      <c r="FF127" s="149"/>
      <c r="FG127" s="149"/>
      <c r="FH127" s="149"/>
      <c r="FI127" s="149"/>
      <c r="FJ127" s="149"/>
      <c r="FK127" s="149"/>
      <c r="FL127" s="149"/>
      <c r="FM127" s="149"/>
      <c r="FN127" s="149"/>
      <c r="FO127" s="149"/>
      <c r="FP127" s="149"/>
      <c r="FQ127" s="149"/>
      <c r="FR127" s="149"/>
      <c r="FS127" s="149"/>
      <c r="FT127" s="149"/>
      <c r="FU127" s="149"/>
      <c r="FV127" s="149"/>
      <c r="FW127" s="149"/>
      <c r="FX127" s="149"/>
      <c r="FY127" s="149"/>
      <c r="FZ127" s="149"/>
      <c r="GA127" s="149"/>
      <c r="GB127" s="149"/>
      <c r="GC127" s="149"/>
      <c r="GD127" s="149"/>
      <c r="GE127" s="149"/>
      <c r="GF127" s="149"/>
      <c r="GG127" s="149"/>
      <c r="GH127" s="149"/>
      <c r="GI127" s="149"/>
      <c r="GJ127" s="149"/>
      <c r="GK127" s="149"/>
      <c r="GL127" s="149"/>
      <c r="GM127" s="149"/>
      <c r="GN127" s="149"/>
      <c r="GO127" s="149"/>
      <c r="GP127" s="149"/>
      <c r="GQ127" s="149"/>
      <c r="GR127" s="149"/>
      <c r="GS127" s="149"/>
      <c r="GT127" s="149"/>
      <c r="GU127" s="149"/>
      <c r="GV127" s="149"/>
      <c r="GW127" s="149"/>
      <c r="GX127" s="149"/>
      <c r="GY127" s="149"/>
      <c r="GZ127" s="149"/>
      <c r="HA127" s="149"/>
      <c r="HB127" s="149"/>
      <c r="HC127" s="149"/>
      <c r="HD127" s="149"/>
      <c r="HE127" s="149"/>
      <c r="HF127" s="149"/>
      <c r="HG127" s="149"/>
      <c r="HH127" s="149"/>
      <c r="HI127" s="149"/>
      <c r="HJ127" s="149"/>
      <c r="HK127" s="149"/>
      <c r="HL127" s="149"/>
    </row>
    <row r="128" spans="1:220">
      <c r="A128" s="182"/>
      <c r="B128" s="211"/>
      <c r="C128" s="182"/>
      <c r="D128" s="182"/>
      <c r="E128" s="183"/>
      <c r="F128" s="183"/>
      <c r="G128" s="183"/>
      <c r="H128" s="183"/>
      <c r="I128" s="267"/>
      <c r="J128" s="183"/>
      <c r="K128" s="267"/>
      <c r="L128" s="183"/>
      <c r="M128" s="175"/>
      <c r="N128" s="198"/>
      <c r="O128" s="152"/>
      <c r="P128" s="152"/>
      <c r="Q128" s="152"/>
      <c r="R128" s="152"/>
      <c r="S128" s="152"/>
      <c r="T128" s="152"/>
      <c r="U128" s="152"/>
      <c r="V128" s="152"/>
      <c r="W128" s="152"/>
      <c r="X128" s="152"/>
      <c r="Y128" s="140"/>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c r="AW128" s="140"/>
      <c r="AX128" s="140"/>
      <c r="AY128" s="140"/>
      <c r="AZ128" s="140"/>
      <c r="BA128" s="140"/>
      <c r="BB128" s="140"/>
      <c r="BC128" s="140"/>
      <c r="BD128" s="140"/>
      <c r="BE128" s="140"/>
      <c r="BF128" s="140"/>
      <c r="BG128" s="140"/>
      <c r="BH128" s="140"/>
      <c r="BI128" s="140"/>
      <c r="BJ128" s="140"/>
      <c r="BK128" s="140"/>
      <c r="BL128" s="140"/>
      <c r="BM128" s="140"/>
      <c r="BN128" s="140"/>
      <c r="BO128" s="140"/>
      <c r="BP128" s="140"/>
      <c r="BQ128" s="140"/>
      <c r="BR128" s="140"/>
      <c r="BS128" s="140"/>
      <c r="BT128" s="140"/>
      <c r="BU128" s="140"/>
      <c r="BV128" s="140"/>
      <c r="BW128" s="140"/>
      <c r="BX128" s="140"/>
      <c r="BY128" s="140"/>
      <c r="BZ128" s="140"/>
      <c r="CA128" s="140"/>
      <c r="CB128" s="140"/>
      <c r="CC128" s="140"/>
      <c r="CD128" s="140"/>
      <c r="CE128" s="140"/>
      <c r="CF128" s="140"/>
      <c r="CG128" s="140"/>
      <c r="CH128" s="140"/>
      <c r="CI128" s="140"/>
      <c r="CJ128" s="140"/>
      <c r="CK128" s="140"/>
      <c r="CL128" s="140"/>
      <c r="CM128" s="140"/>
      <c r="CN128" s="140"/>
      <c r="CO128" s="140"/>
      <c r="CP128" s="140"/>
      <c r="CQ128" s="140"/>
      <c r="CR128" s="140"/>
      <c r="CS128" s="140"/>
      <c r="CT128" s="140"/>
      <c r="CU128" s="140"/>
      <c r="CV128" s="140"/>
      <c r="CW128" s="140"/>
      <c r="CX128" s="140"/>
      <c r="CY128" s="140"/>
      <c r="CZ128" s="140"/>
      <c r="DA128" s="140"/>
      <c r="DB128" s="140"/>
      <c r="DC128" s="140"/>
      <c r="DD128" s="140"/>
      <c r="DE128" s="140"/>
      <c r="DF128" s="140"/>
      <c r="DG128" s="140"/>
      <c r="DH128" s="140"/>
      <c r="DI128" s="140"/>
      <c r="DJ128" s="140"/>
      <c r="DK128" s="140"/>
      <c r="DL128" s="140"/>
      <c r="DM128" s="140"/>
      <c r="DN128" s="140"/>
      <c r="DO128" s="140"/>
      <c r="DP128" s="140"/>
      <c r="DQ128" s="140"/>
      <c r="DR128" s="140"/>
      <c r="DS128" s="140"/>
      <c r="DT128" s="140"/>
      <c r="DU128" s="140"/>
      <c r="DV128" s="140"/>
      <c r="DW128" s="140"/>
      <c r="DX128" s="140"/>
      <c r="DY128" s="140"/>
      <c r="DZ128" s="140"/>
      <c r="EA128" s="140"/>
      <c r="EB128" s="140"/>
      <c r="EC128" s="140"/>
      <c r="ED128" s="140"/>
      <c r="EE128" s="140"/>
      <c r="EF128" s="140"/>
      <c r="EG128" s="140"/>
      <c r="EH128" s="140"/>
      <c r="EI128" s="140"/>
      <c r="EJ128" s="140"/>
      <c r="EK128" s="140"/>
      <c r="EL128" s="140"/>
      <c r="EM128" s="140"/>
      <c r="EN128" s="140"/>
      <c r="EO128" s="140"/>
      <c r="EP128" s="140"/>
      <c r="EQ128" s="140"/>
      <c r="ER128" s="140"/>
      <c r="ES128" s="140"/>
      <c r="ET128" s="140"/>
      <c r="EU128" s="140"/>
      <c r="EV128" s="140"/>
      <c r="EW128" s="140"/>
      <c r="EX128" s="140"/>
      <c r="EY128" s="140"/>
      <c r="EZ128" s="140"/>
      <c r="FA128" s="140"/>
      <c r="FB128" s="140"/>
      <c r="FC128" s="140"/>
      <c r="FD128" s="140"/>
      <c r="FE128" s="140"/>
      <c r="FF128" s="140"/>
      <c r="FG128" s="140"/>
      <c r="FH128" s="140"/>
      <c r="FI128" s="140"/>
      <c r="FJ128" s="140"/>
      <c r="FK128" s="140"/>
      <c r="FL128" s="140"/>
      <c r="FM128" s="140"/>
      <c r="FN128" s="140"/>
      <c r="FO128" s="140"/>
      <c r="FP128" s="140"/>
      <c r="FQ128" s="140"/>
      <c r="FR128" s="140"/>
      <c r="FS128" s="140"/>
      <c r="FT128" s="140"/>
      <c r="FU128" s="140"/>
      <c r="FV128" s="140"/>
      <c r="FW128" s="140"/>
      <c r="FX128" s="140"/>
      <c r="FY128" s="140"/>
      <c r="FZ128" s="140"/>
      <c r="GA128" s="140"/>
      <c r="GB128" s="140"/>
      <c r="GC128" s="140"/>
      <c r="GD128" s="140"/>
      <c r="GE128" s="140"/>
      <c r="GF128" s="140"/>
      <c r="GG128" s="140"/>
      <c r="GH128" s="140"/>
      <c r="GI128" s="140"/>
      <c r="GJ128" s="140"/>
      <c r="GK128" s="140"/>
      <c r="GL128" s="140"/>
      <c r="GM128" s="140"/>
      <c r="GN128" s="140"/>
      <c r="GO128" s="140"/>
      <c r="GP128" s="140"/>
      <c r="GQ128" s="140"/>
      <c r="GR128" s="140"/>
      <c r="GS128" s="140"/>
      <c r="GT128" s="140"/>
      <c r="GU128" s="140"/>
      <c r="GV128" s="140"/>
      <c r="GW128" s="140"/>
      <c r="GX128" s="140"/>
      <c r="GY128" s="140"/>
      <c r="GZ128" s="140"/>
      <c r="HA128" s="140"/>
      <c r="HB128" s="140"/>
      <c r="HC128" s="140"/>
      <c r="HD128" s="140"/>
      <c r="HE128" s="140"/>
      <c r="HF128" s="140"/>
      <c r="HG128" s="140"/>
      <c r="HH128" s="140"/>
      <c r="HI128" s="140"/>
      <c r="HJ128" s="140"/>
      <c r="HK128" s="140"/>
      <c r="HL128" s="140"/>
    </row>
    <row r="129" spans="1:220">
      <c r="A129" s="169">
        <v>4.3</v>
      </c>
      <c r="B129" s="215" t="s">
        <v>235</v>
      </c>
      <c r="C129" s="169"/>
      <c r="D129" s="169"/>
      <c r="E129" s="192"/>
      <c r="F129" s="192"/>
      <c r="G129" s="192"/>
      <c r="H129" s="189"/>
      <c r="I129" s="265"/>
      <c r="J129" s="189"/>
      <c r="K129" s="265"/>
      <c r="L129" s="189"/>
      <c r="M129" s="175"/>
      <c r="N129" s="199"/>
      <c r="O129" s="155"/>
      <c r="P129" s="155"/>
      <c r="Q129" s="155"/>
      <c r="R129" s="155"/>
      <c r="S129" s="155"/>
      <c r="T129" s="155"/>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0"/>
      <c r="AP129" s="150"/>
      <c r="AQ129" s="150"/>
      <c r="AR129" s="150"/>
      <c r="AS129" s="150"/>
      <c r="AT129" s="150"/>
      <c r="AU129" s="150"/>
      <c r="AV129" s="150"/>
      <c r="AW129" s="150"/>
      <c r="AX129" s="150"/>
      <c r="AY129" s="150"/>
      <c r="AZ129" s="150"/>
      <c r="BA129" s="150"/>
      <c r="BB129" s="150"/>
      <c r="BC129" s="150"/>
      <c r="BD129" s="150"/>
      <c r="BE129" s="150"/>
      <c r="BF129" s="150"/>
      <c r="BG129" s="150"/>
      <c r="BH129" s="150"/>
      <c r="BI129" s="150"/>
      <c r="BJ129" s="150"/>
      <c r="BK129" s="150"/>
      <c r="BL129" s="150"/>
      <c r="BM129" s="150"/>
      <c r="BN129" s="150"/>
      <c r="BO129" s="150"/>
      <c r="BP129" s="150"/>
      <c r="BQ129" s="150"/>
      <c r="BR129" s="150"/>
      <c r="BS129" s="150"/>
      <c r="BT129" s="150"/>
      <c r="BU129" s="150"/>
      <c r="BV129" s="150"/>
      <c r="BW129" s="150"/>
      <c r="BX129" s="150"/>
      <c r="BY129" s="150"/>
      <c r="BZ129" s="150"/>
      <c r="CA129" s="150"/>
      <c r="CB129" s="150"/>
      <c r="CC129" s="150"/>
      <c r="CD129" s="150"/>
      <c r="CE129" s="150"/>
      <c r="CF129" s="150"/>
      <c r="CG129" s="150"/>
      <c r="CH129" s="150"/>
      <c r="CI129" s="150"/>
      <c r="CJ129" s="150"/>
      <c r="CK129" s="150"/>
      <c r="CL129" s="150"/>
      <c r="CM129" s="150"/>
      <c r="CN129" s="150"/>
      <c r="CO129" s="150"/>
      <c r="CP129" s="150"/>
      <c r="CQ129" s="150"/>
      <c r="CR129" s="150"/>
      <c r="CS129" s="150"/>
      <c r="CT129" s="150"/>
      <c r="CU129" s="150"/>
      <c r="CV129" s="150"/>
      <c r="CW129" s="150"/>
      <c r="CX129" s="150"/>
      <c r="CY129" s="150"/>
      <c r="CZ129" s="150"/>
      <c r="DA129" s="150"/>
      <c r="DB129" s="150"/>
      <c r="DC129" s="150"/>
      <c r="DD129" s="150"/>
      <c r="DE129" s="150"/>
      <c r="DF129" s="150"/>
      <c r="DG129" s="150"/>
      <c r="DH129" s="150"/>
      <c r="DI129" s="150"/>
      <c r="DJ129" s="150"/>
      <c r="DK129" s="150"/>
      <c r="DL129" s="150"/>
      <c r="DM129" s="150"/>
      <c r="DN129" s="150"/>
      <c r="DO129" s="150"/>
      <c r="DP129" s="150"/>
      <c r="DQ129" s="150"/>
      <c r="DR129" s="150"/>
      <c r="DS129" s="150"/>
      <c r="DT129" s="150"/>
      <c r="DU129" s="150"/>
      <c r="DV129" s="150"/>
      <c r="DW129" s="150"/>
      <c r="DX129" s="150"/>
      <c r="DY129" s="150"/>
      <c r="DZ129" s="150"/>
      <c r="EA129" s="150"/>
      <c r="EB129" s="150"/>
      <c r="EC129" s="150"/>
      <c r="ED129" s="150"/>
      <c r="EE129" s="150"/>
      <c r="EF129" s="150"/>
      <c r="EG129" s="150"/>
      <c r="EH129" s="150"/>
      <c r="EI129" s="150"/>
      <c r="EJ129" s="150"/>
      <c r="EK129" s="150"/>
      <c r="EL129" s="150"/>
      <c r="EM129" s="150"/>
      <c r="EN129" s="150"/>
      <c r="EO129" s="150"/>
      <c r="EP129" s="150"/>
      <c r="EQ129" s="150"/>
      <c r="ER129" s="150"/>
      <c r="ES129" s="150"/>
      <c r="ET129" s="150"/>
      <c r="EU129" s="150"/>
      <c r="EV129" s="150"/>
      <c r="EW129" s="150"/>
      <c r="EX129" s="150"/>
      <c r="EY129" s="150"/>
      <c r="EZ129" s="150"/>
      <c r="FA129" s="150"/>
      <c r="FB129" s="150"/>
      <c r="FC129" s="150"/>
      <c r="FD129" s="150"/>
      <c r="FE129" s="150"/>
      <c r="FF129" s="150"/>
      <c r="FG129" s="150"/>
      <c r="FH129" s="150"/>
      <c r="FI129" s="150"/>
      <c r="FJ129" s="150"/>
      <c r="FK129" s="150"/>
      <c r="FL129" s="150"/>
      <c r="FM129" s="150"/>
      <c r="FN129" s="150"/>
      <c r="FO129" s="150"/>
      <c r="FP129" s="150"/>
      <c r="FQ129" s="150"/>
      <c r="FR129" s="150"/>
      <c r="FS129" s="150"/>
      <c r="FT129" s="150"/>
      <c r="FU129" s="150"/>
      <c r="FV129" s="150"/>
      <c r="FW129" s="150"/>
      <c r="FX129" s="150"/>
      <c r="FY129" s="150"/>
      <c r="FZ129" s="150"/>
      <c r="GA129" s="150"/>
      <c r="GB129" s="150"/>
      <c r="GC129" s="150"/>
      <c r="GD129" s="150"/>
      <c r="GE129" s="150"/>
      <c r="GF129" s="150"/>
      <c r="GG129" s="150"/>
      <c r="GH129" s="150"/>
      <c r="GI129" s="150"/>
      <c r="GJ129" s="150"/>
      <c r="GK129" s="150"/>
      <c r="GL129" s="150"/>
      <c r="GM129" s="150"/>
      <c r="GN129" s="150"/>
      <c r="GO129" s="150"/>
      <c r="GP129" s="150"/>
      <c r="GQ129" s="150"/>
      <c r="GR129" s="150"/>
      <c r="GS129" s="150"/>
      <c r="GT129" s="150"/>
      <c r="GU129" s="150"/>
      <c r="GV129" s="150"/>
      <c r="GW129" s="150"/>
      <c r="GX129" s="150"/>
      <c r="GY129" s="150"/>
      <c r="GZ129" s="150"/>
      <c r="HA129" s="150"/>
      <c r="HB129" s="150"/>
      <c r="HC129" s="150"/>
      <c r="HD129" s="150"/>
      <c r="HE129" s="150"/>
      <c r="HF129" s="150"/>
      <c r="HG129" s="150"/>
      <c r="HH129" s="150"/>
      <c r="HI129" s="150"/>
      <c r="HJ129" s="150"/>
      <c r="HK129" s="150"/>
      <c r="HL129" s="150"/>
    </row>
    <row r="130" spans="1:220">
      <c r="A130" s="168"/>
      <c r="B130" s="218" t="s">
        <v>236</v>
      </c>
      <c r="C130" s="168"/>
      <c r="D130" s="168"/>
      <c r="E130" s="193"/>
      <c r="F130" s="193"/>
      <c r="G130" s="193"/>
      <c r="H130" s="189"/>
      <c r="I130" s="265"/>
      <c r="J130" s="189"/>
      <c r="K130" s="265"/>
      <c r="L130" s="189"/>
      <c r="M130" s="175"/>
      <c r="N130" s="204"/>
      <c r="O130" s="156"/>
      <c r="P130" s="156"/>
      <c r="Q130" s="156"/>
      <c r="R130" s="156"/>
      <c r="S130" s="156"/>
      <c r="T130" s="156"/>
      <c r="U130" s="149"/>
      <c r="V130" s="149"/>
      <c r="W130" s="149"/>
      <c r="X130" s="149"/>
      <c r="Y130" s="149"/>
      <c r="Z130" s="149"/>
      <c r="AA130" s="149"/>
      <c r="AB130" s="149"/>
      <c r="AC130" s="149"/>
      <c r="AD130" s="149"/>
      <c r="AE130" s="149"/>
      <c r="AF130" s="149"/>
      <c r="AG130" s="149"/>
      <c r="AH130" s="149"/>
      <c r="AI130" s="149"/>
      <c r="AJ130" s="149"/>
      <c r="AK130" s="149"/>
      <c r="AL130" s="149"/>
      <c r="AM130" s="149"/>
      <c r="AN130" s="149"/>
      <c r="AO130" s="149"/>
      <c r="AP130" s="149"/>
      <c r="AQ130" s="149"/>
      <c r="AR130" s="149"/>
      <c r="AS130" s="149"/>
      <c r="AT130" s="149"/>
      <c r="AU130" s="149"/>
      <c r="AV130" s="149"/>
      <c r="AW130" s="149"/>
      <c r="AX130" s="149"/>
      <c r="AY130" s="149"/>
      <c r="AZ130" s="149"/>
      <c r="BA130" s="149"/>
      <c r="BB130" s="149"/>
      <c r="BC130" s="149"/>
      <c r="BD130" s="149"/>
      <c r="BE130" s="149"/>
      <c r="BF130" s="149"/>
      <c r="BG130" s="149"/>
      <c r="BH130" s="149"/>
      <c r="BI130" s="149"/>
      <c r="BJ130" s="149"/>
      <c r="BK130" s="149"/>
      <c r="BL130" s="149"/>
      <c r="BM130" s="149"/>
      <c r="BN130" s="149"/>
      <c r="BO130" s="149"/>
      <c r="BP130" s="149"/>
      <c r="BQ130" s="149"/>
      <c r="BR130" s="149"/>
      <c r="BS130" s="149"/>
      <c r="BT130" s="149"/>
      <c r="BU130" s="149"/>
      <c r="BV130" s="149"/>
      <c r="BW130" s="149"/>
      <c r="BX130" s="149"/>
      <c r="BY130" s="149"/>
      <c r="BZ130" s="149"/>
      <c r="CA130" s="149"/>
      <c r="CB130" s="149"/>
      <c r="CC130" s="149"/>
      <c r="CD130" s="149"/>
      <c r="CE130" s="149"/>
      <c r="CF130" s="149"/>
      <c r="CG130" s="149"/>
      <c r="CH130" s="149"/>
      <c r="CI130" s="149"/>
      <c r="CJ130" s="149"/>
      <c r="CK130" s="149"/>
      <c r="CL130" s="149"/>
      <c r="CM130" s="149"/>
      <c r="CN130" s="149"/>
      <c r="CO130" s="149"/>
      <c r="CP130" s="149"/>
      <c r="CQ130" s="149"/>
      <c r="CR130" s="149"/>
      <c r="CS130" s="149"/>
      <c r="CT130" s="149"/>
      <c r="CU130" s="149"/>
      <c r="CV130" s="149"/>
      <c r="CW130" s="149"/>
      <c r="CX130" s="149"/>
      <c r="CY130" s="149"/>
      <c r="CZ130" s="149"/>
      <c r="DA130" s="149"/>
      <c r="DB130" s="149"/>
      <c r="DC130" s="149"/>
      <c r="DD130" s="149"/>
      <c r="DE130" s="149"/>
      <c r="DF130" s="149"/>
      <c r="DG130" s="149"/>
      <c r="DH130" s="149"/>
      <c r="DI130" s="149"/>
      <c r="DJ130" s="149"/>
      <c r="DK130" s="149"/>
      <c r="DL130" s="149"/>
      <c r="DM130" s="149"/>
      <c r="DN130" s="149"/>
      <c r="DO130" s="149"/>
      <c r="DP130" s="149"/>
      <c r="DQ130" s="149"/>
      <c r="DR130" s="149"/>
      <c r="DS130" s="149"/>
      <c r="DT130" s="149"/>
      <c r="DU130" s="149"/>
      <c r="DV130" s="149"/>
      <c r="DW130" s="149"/>
      <c r="DX130" s="149"/>
      <c r="DY130" s="149"/>
      <c r="DZ130" s="149"/>
      <c r="EA130" s="149"/>
      <c r="EB130" s="149"/>
      <c r="EC130" s="149"/>
      <c r="ED130" s="149"/>
      <c r="EE130" s="149"/>
      <c r="EF130" s="149"/>
      <c r="EG130" s="149"/>
      <c r="EH130" s="149"/>
      <c r="EI130" s="149"/>
      <c r="EJ130" s="149"/>
      <c r="EK130" s="149"/>
      <c r="EL130" s="149"/>
      <c r="EM130" s="149"/>
      <c r="EN130" s="149"/>
      <c r="EO130" s="149"/>
      <c r="EP130" s="149"/>
      <c r="EQ130" s="149"/>
      <c r="ER130" s="149"/>
      <c r="ES130" s="149"/>
      <c r="ET130" s="149"/>
      <c r="EU130" s="149"/>
      <c r="EV130" s="149"/>
      <c r="EW130" s="149"/>
      <c r="EX130" s="149"/>
      <c r="EY130" s="149"/>
      <c r="EZ130" s="149"/>
      <c r="FA130" s="149"/>
      <c r="FB130" s="149"/>
      <c r="FC130" s="149"/>
      <c r="FD130" s="149"/>
      <c r="FE130" s="149"/>
      <c r="FF130" s="149"/>
      <c r="FG130" s="149"/>
      <c r="FH130" s="149"/>
      <c r="FI130" s="149"/>
      <c r="FJ130" s="149"/>
      <c r="FK130" s="149"/>
      <c r="FL130" s="149"/>
      <c r="FM130" s="149"/>
      <c r="FN130" s="149"/>
      <c r="FO130" s="149"/>
      <c r="FP130" s="149"/>
      <c r="FQ130" s="149"/>
      <c r="FR130" s="149"/>
      <c r="FS130" s="149"/>
      <c r="FT130" s="149"/>
      <c r="FU130" s="149"/>
      <c r="FV130" s="149"/>
      <c r="FW130" s="149"/>
      <c r="FX130" s="149"/>
      <c r="FY130" s="149"/>
      <c r="FZ130" s="149"/>
      <c r="GA130" s="149"/>
      <c r="GB130" s="149"/>
      <c r="GC130" s="149"/>
      <c r="GD130" s="149"/>
      <c r="GE130" s="149"/>
      <c r="GF130" s="149"/>
      <c r="GG130" s="149"/>
      <c r="GH130" s="149"/>
      <c r="GI130" s="149"/>
      <c r="GJ130" s="149"/>
      <c r="GK130" s="149"/>
      <c r="GL130" s="149"/>
      <c r="GM130" s="149"/>
      <c r="GN130" s="149"/>
      <c r="GO130" s="149"/>
      <c r="GP130" s="149"/>
      <c r="GQ130" s="149"/>
      <c r="GR130" s="149"/>
      <c r="GS130" s="149"/>
      <c r="GT130" s="149"/>
      <c r="GU130" s="149"/>
      <c r="GV130" s="149"/>
      <c r="GW130" s="149"/>
      <c r="GX130" s="149"/>
      <c r="GY130" s="149"/>
      <c r="GZ130" s="149"/>
      <c r="HA130" s="149"/>
      <c r="HB130" s="149"/>
      <c r="HC130" s="149"/>
      <c r="HD130" s="149"/>
      <c r="HE130" s="149"/>
      <c r="HF130" s="149"/>
      <c r="HG130" s="149"/>
      <c r="HH130" s="149"/>
      <c r="HI130" s="149"/>
      <c r="HJ130" s="149"/>
      <c r="HK130" s="149"/>
      <c r="HL130" s="149"/>
    </row>
    <row r="131" spans="1:220">
      <c r="A131" s="168"/>
      <c r="B131" s="218" t="s">
        <v>237</v>
      </c>
      <c r="C131" s="168" t="s">
        <v>228</v>
      </c>
      <c r="D131" s="168">
        <v>0.5</v>
      </c>
      <c r="E131" s="167">
        <v>4500</v>
      </c>
      <c r="F131" s="167">
        <v>1000</v>
      </c>
      <c r="G131" s="174">
        <f>+F131+E131</f>
        <v>5500</v>
      </c>
      <c r="H131" s="175">
        <v>2750</v>
      </c>
      <c r="I131" s="248">
        <v>0</v>
      </c>
      <c r="J131" s="175">
        <v>0</v>
      </c>
      <c r="K131" s="248"/>
      <c r="L131" s="175">
        <v>0</v>
      </c>
      <c r="M131" s="175">
        <v>0</v>
      </c>
      <c r="N131" s="175">
        <v>0</v>
      </c>
      <c r="O131" s="156"/>
      <c r="P131" s="156"/>
      <c r="Q131" s="156"/>
      <c r="R131" s="156"/>
      <c r="S131" s="156"/>
      <c r="T131" s="156"/>
      <c r="U131" s="149"/>
      <c r="V131" s="149"/>
      <c r="W131" s="149"/>
      <c r="X131" s="149"/>
      <c r="Y131" s="149"/>
      <c r="Z131" s="149"/>
      <c r="AA131" s="149"/>
      <c r="AB131" s="149"/>
      <c r="AC131" s="149"/>
      <c r="AD131" s="149"/>
      <c r="AE131" s="149"/>
      <c r="AF131" s="149"/>
      <c r="AG131" s="149"/>
      <c r="AH131" s="149"/>
      <c r="AI131" s="149"/>
      <c r="AJ131" s="149"/>
      <c r="AK131" s="149"/>
      <c r="AL131" s="149"/>
      <c r="AM131" s="149"/>
      <c r="AN131" s="149"/>
      <c r="AO131" s="149"/>
      <c r="AP131" s="149"/>
      <c r="AQ131" s="149"/>
      <c r="AR131" s="149"/>
      <c r="AS131" s="149"/>
      <c r="AT131" s="149"/>
      <c r="AU131" s="149"/>
      <c r="AV131" s="149"/>
      <c r="AW131" s="149"/>
      <c r="AX131" s="149"/>
      <c r="AY131" s="149"/>
      <c r="AZ131" s="149"/>
      <c r="BA131" s="149"/>
      <c r="BB131" s="149"/>
      <c r="BC131" s="149"/>
      <c r="BD131" s="149"/>
      <c r="BE131" s="149"/>
      <c r="BF131" s="149"/>
      <c r="BG131" s="149"/>
      <c r="BH131" s="149"/>
      <c r="BI131" s="149"/>
      <c r="BJ131" s="149"/>
      <c r="BK131" s="149"/>
      <c r="BL131" s="149"/>
      <c r="BM131" s="149"/>
      <c r="BN131" s="149"/>
      <c r="BO131" s="149"/>
      <c r="BP131" s="149"/>
      <c r="BQ131" s="149"/>
      <c r="BR131" s="149"/>
      <c r="BS131" s="149"/>
      <c r="BT131" s="149"/>
      <c r="BU131" s="149"/>
      <c r="BV131" s="149"/>
      <c r="BW131" s="149"/>
      <c r="BX131" s="149"/>
      <c r="BY131" s="149"/>
      <c r="BZ131" s="149"/>
      <c r="CA131" s="149"/>
      <c r="CB131" s="149"/>
      <c r="CC131" s="149"/>
      <c r="CD131" s="149"/>
      <c r="CE131" s="149"/>
      <c r="CF131" s="149"/>
      <c r="CG131" s="149"/>
      <c r="CH131" s="149"/>
      <c r="CI131" s="149"/>
      <c r="CJ131" s="149"/>
      <c r="CK131" s="149"/>
      <c r="CL131" s="149"/>
      <c r="CM131" s="149"/>
      <c r="CN131" s="149"/>
      <c r="CO131" s="149"/>
      <c r="CP131" s="149"/>
      <c r="CQ131" s="149"/>
      <c r="CR131" s="149"/>
      <c r="CS131" s="149"/>
      <c r="CT131" s="149"/>
      <c r="CU131" s="149"/>
      <c r="CV131" s="149"/>
      <c r="CW131" s="149"/>
      <c r="CX131" s="149"/>
      <c r="CY131" s="149"/>
      <c r="CZ131" s="149"/>
      <c r="DA131" s="149"/>
      <c r="DB131" s="149"/>
      <c r="DC131" s="149"/>
      <c r="DD131" s="149"/>
      <c r="DE131" s="149"/>
      <c r="DF131" s="149"/>
      <c r="DG131" s="149"/>
      <c r="DH131" s="149"/>
      <c r="DI131" s="149"/>
      <c r="DJ131" s="149"/>
      <c r="DK131" s="149"/>
      <c r="DL131" s="149"/>
      <c r="DM131" s="149"/>
      <c r="DN131" s="149"/>
      <c r="DO131" s="149"/>
      <c r="DP131" s="149"/>
      <c r="DQ131" s="149"/>
      <c r="DR131" s="149"/>
      <c r="DS131" s="149"/>
      <c r="DT131" s="149"/>
      <c r="DU131" s="149"/>
      <c r="DV131" s="149"/>
      <c r="DW131" s="149"/>
      <c r="DX131" s="149"/>
      <c r="DY131" s="149"/>
      <c r="DZ131" s="149"/>
      <c r="EA131" s="149"/>
      <c r="EB131" s="149"/>
      <c r="EC131" s="149"/>
      <c r="ED131" s="149"/>
      <c r="EE131" s="149"/>
      <c r="EF131" s="149"/>
      <c r="EG131" s="149"/>
      <c r="EH131" s="149"/>
      <c r="EI131" s="149"/>
      <c r="EJ131" s="149"/>
      <c r="EK131" s="149"/>
      <c r="EL131" s="149"/>
      <c r="EM131" s="149"/>
      <c r="EN131" s="149"/>
      <c r="EO131" s="149"/>
      <c r="EP131" s="149"/>
      <c r="EQ131" s="149"/>
      <c r="ER131" s="149"/>
      <c r="ES131" s="149"/>
      <c r="ET131" s="149"/>
      <c r="EU131" s="149"/>
      <c r="EV131" s="149"/>
      <c r="EW131" s="149"/>
      <c r="EX131" s="149"/>
      <c r="EY131" s="149"/>
      <c r="EZ131" s="149"/>
      <c r="FA131" s="149"/>
      <c r="FB131" s="149"/>
      <c r="FC131" s="149"/>
      <c r="FD131" s="149"/>
      <c r="FE131" s="149"/>
      <c r="FF131" s="149"/>
      <c r="FG131" s="149"/>
      <c r="FH131" s="149"/>
      <c r="FI131" s="149"/>
      <c r="FJ131" s="149"/>
      <c r="FK131" s="149"/>
      <c r="FL131" s="149"/>
      <c r="FM131" s="149"/>
      <c r="FN131" s="149"/>
      <c r="FO131" s="149"/>
      <c r="FP131" s="149"/>
      <c r="FQ131" s="149"/>
      <c r="FR131" s="149"/>
      <c r="FS131" s="149"/>
      <c r="FT131" s="149"/>
      <c r="FU131" s="149"/>
      <c r="FV131" s="149"/>
      <c r="FW131" s="149"/>
      <c r="FX131" s="149"/>
      <c r="FY131" s="149"/>
      <c r="FZ131" s="149"/>
      <c r="GA131" s="149"/>
      <c r="GB131" s="149"/>
      <c r="GC131" s="149"/>
      <c r="GD131" s="149"/>
      <c r="GE131" s="149"/>
      <c r="GF131" s="149"/>
      <c r="GG131" s="149"/>
      <c r="GH131" s="149"/>
      <c r="GI131" s="149"/>
      <c r="GJ131" s="149"/>
      <c r="GK131" s="149"/>
      <c r="GL131" s="149"/>
      <c r="GM131" s="149"/>
      <c r="GN131" s="149"/>
      <c r="GO131" s="149"/>
      <c r="GP131" s="149"/>
      <c r="GQ131" s="149"/>
      <c r="GR131" s="149"/>
      <c r="GS131" s="149"/>
      <c r="GT131" s="149"/>
      <c r="GU131" s="149"/>
      <c r="GV131" s="149"/>
      <c r="GW131" s="149"/>
      <c r="GX131" s="149"/>
      <c r="GY131" s="149"/>
      <c r="GZ131" s="149"/>
      <c r="HA131" s="149"/>
      <c r="HB131" s="149"/>
      <c r="HC131" s="149"/>
      <c r="HD131" s="149"/>
      <c r="HE131" s="149"/>
      <c r="HF131" s="149"/>
      <c r="HG131" s="149"/>
      <c r="HH131" s="149"/>
      <c r="HI131" s="149"/>
      <c r="HJ131" s="149"/>
      <c r="HK131" s="149"/>
      <c r="HL131" s="149"/>
    </row>
    <row r="132" spans="1:220">
      <c r="A132" s="168"/>
      <c r="B132" s="215" t="s">
        <v>234</v>
      </c>
      <c r="C132" s="168"/>
      <c r="D132" s="168"/>
      <c r="E132" s="167"/>
      <c r="F132" s="167"/>
      <c r="G132" s="167"/>
      <c r="H132" s="187"/>
      <c r="I132" s="263"/>
      <c r="J132" s="187"/>
      <c r="K132" s="263"/>
      <c r="L132" s="187"/>
      <c r="M132" s="175"/>
      <c r="N132" s="204"/>
      <c r="O132" s="149"/>
      <c r="P132" s="149"/>
      <c r="Q132" s="149"/>
      <c r="R132" s="149"/>
      <c r="S132" s="149"/>
      <c r="T132" s="149"/>
      <c r="U132" s="149"/>
      <c r="V132" s="149"/>
      <c r="W132" s="149"/>
      <c r="X132" s="149"/>
      <c r="Y132" s="149"/>
      <c r="Z132" s="149"/>
      <c r="AA132" s="149"/>
      <c r="AB132" s="149"/>
      <c r="AC132" s="149"/>
      <c r="AD132" s="149"/>
      <c r="AE132" s="149"/>
      <c r="AF132" s="149"/>
      <c r="AG132" s="149"/>
      <c r="AH132" s="149"/>
      <c r="AI132" s="149"/>
      <c r="AJ132" s="149"/>
      <c r="AK132" s="149"/>
      <c r="AL132" s="149"/>
      <c r="AM132" s="149"/>
      <c r="AN132" s="149"/>
      <c r="AO132" s="149"/>
      <c r="AP132" s="149"/>
      <c r="AQ132" s="149"/>
      <c r="AR132" s="149"/>
      <c r="AS132" s="149"/>
      <c r="AT132" s="149"/>
      <c r="AU132" s="149"/>
      <c r="AV132" s="149"/>
      <c r="AW132" s="149"/>
      <c r="AX132" s="149"/>
      <c r="AY132" s="149"/>
      <c r="AZ132" s="149"/>
      <c r="BA132" s="149"/>
      <c r="BB132" s="149"/>
      <c r="BC132" s="149"/>
      <c r="BD132" s="149"/>
      <c r="BE132" s="149"/>
      <c r="BF132" s="149"/>
      <c r="BG132" s="149"/>
      <c r="BH132" s="149"/>
      <c r="BI132" s="149"/>
      <c r="BJ132" s="149"/>
      <c r="BK132" s="149"/>
      <c r="BL132" s="149"/>
      <c r="BM132" s="149"/>
      <c r="BN132" s="149"/>
      <c r="BO132" s="149"/>
      <c r="BP132" s="149"/>
      <c r="BQ132" s="149"/>
      <c r="BR132" s="149"/>
      <c r="BS132" s="149"/>
      <c r="BT132" s="149"/>
      <c r="BU132" s="149"/>
      <c r="BV132" s="149"/>
      <c r="BW132" s="149"/>
      <c r="BX132" s="149"/>
      <c r="BY132" s="149"/>
      <c r="BZ132" s="149"/>
      <c r="CA132" s="149"/>
      <c r="CB132" s="149"/>
      <c r="CC132" s="149"/>
      <c r="CD132" s="149"/>
      <c r="CE132" s="149"/>
      <c r="CF132" s="149"/>
      <c r="CG132" s="149"/>
      <c r="CH132" s="149"/>
      <c r="CI132" s="149"/>
      <c r="CJ132" s="149"/>
      <c r="CK132" s="149"/>
      <c r="CL132" s="149"/>
      <c r="CM132" s="149"/>
      <c r="CN132" s="149"/>
      <c r="CO132" s="149"/>
      <c r="CP132" s="149"/>
      <c r="CQ132" s="149"/>
      <c r="CR132" s="149"/>
      <c r="CS132" s="149"/>
      <c r="CT132" s="149"/>
      <c r="CU132" s="149"/>
      <c r="CV132" s="149"/>
      <c r="CW132" s="149"/>
      <c r="CX132" s="149"/>
      <c r="CY132" s="149"/>
      <c r="CZ132" s="149"/>
      <c r="DA132" s="149"/>
      <c r="DB132" s="149"/>
      <c r="DC132" s="149"/>
      <c r="DD132" s="149"/>
      <c r="DE132" s="149"/>
      <c r="DF132" s="149"/>
      <c r="DG132" s="149"/>
      <c r="DH132" s="149"/>
      <c r="DI132" s="149"/>
      <c r="DJ132" s="149"/>
      <c r="DK132" s="149"/>
      <c r="DL132" s="149"/>
      <c r="DM132" s="149"/>
      <c r="DN132" s="149"/>
      <c r="DO132" s="149"/>
      <c r="DP132" s="149"/>
      <c r="DQ132" s="149"/>
      <c r="DR132" s="149"/>
      <c r="DS132" s="149"/>
      <c r="DT132" s="149"/>
      <c r="DU132" s="149"/>
      <c r="DV132" s="149"/>
      <c r="DW132" s="149"/>
      <c r="DX132" s="149"/>
      <c r="DY132" s="149"/>
      <c r="DZ132" s="149"/>
      <c r="EA132" s="149"/>
      <c r="EB132" s="149"/>
      <c r="EC132" s="149"/>
      <c r="ED132" s="149"/>
      <c r="EE132" s="149"/>
      <c r="EF132" s="149"/>
      <c r="EG132" s="149"/>
      <c r="EH132" s="149"/>
      <c r="EI132" s="149"/>
      <c r="EJ132" s="149"/>
      <c r="EK132" s="149"/>
      <c r="EL132" s="149"/>
      <c r="EM132" s="149"/>
      <c r="EN132" s="149"/>
      <c r="EO132" s="149"/>
      <c r="EP132" s="149"/>
      <c r="EQ132" s="149"/>
      <c r="ER132" s="149"/>
      <c r="ES132" s="149"/>
      <c r="ET132" s="149"/>
      <c r="EU132" s="149"/>
      <c r="EV132" s="149"/>
      <c r="EW132" s="149"/>
      <c r="EX132" s="149"/>
      <c r="EY132" s="149"/>
      <c r="EZ132" s="149"/>
      <c r="FA132" s="149"/>
      <c r="FB132" s="149"/>
      <c r="FC132" s="149"/>
      <c r="FD132" s="149"/>
      <c r="FE132" s="149"/>
      <c r="FF132" s="149"/>
      <c r="FG132" s="149"/>
      <c r="FH132" s="149"/>
      <c r="FI132" s="149"/>
      <c r="FJ132" s="149"/>
      <c r="FK132" s="149"/>
      <c r="FL132" s="149"/>
      <c r="FM132" s="149"/>
      <c r="FN132" s="149"/>
      <c r="FO132" s="149"/>
      <c r="FP132" s="149"/>
      <c r="FQ132" s="149"/>
      <c r="FR132" s="149"/>
      <c r="FS132" s="149"/>
      <c r="FT132" s="149"/>
      <c r="FU132" s="149"/>
      <c r="FV132" s="149"/>
      <c r="FW132" s="149"/>
      <c r="FX132" s="149"/>
      <c r="FY132" s="149"/>
      <c r="FZ132" s="149"/>
      <c r="GA132" s="149"/>
      <c r="GB132" s="149"/>
      <c r="GC132" s="149"/>
      <c r="GD132" s="149"/>
      <c r="GE132" s="149"/>
      <c r="GF132" s="149"/>
      <c r="GG132" s="149"/>
      <c r="GH132" s="149"/>
      <c r="GI132" s="149"/>
      <c r="GJ132" s="149"/>
      <c r="GK132" s="149"/>
      <c r="GL132" s="149"/>
      <c r="GM132" s="149"/>
      <c r="GN132" s="149"/>
      <c r="GO132" s="149"/>
      <c r="GP132" s="149"/>
      <c r="GQ132" s="149"/>
      <c r="GR132" s="149"/>
      <c r="GS132" s="149"/>
      <c r="GT132" s="149"/>
      <c r="GU132" s="149"/>
      <c r="GV132" s="149"/>
      <c r="GW132" s="149"/>
      <c r="GX132" s="149"/>
      <c r="GY132" s="149"/>
      <c r="GZ132" s="149"/>
      <c r="HA132" s="149"/>
      <c r="HB132" s="149"/>
      <c r="HC132" s="149"/>
      <c r="HD132" s="149"/>
      <c r="HE132" s="149"/>
      <c r="HF132" s="149"/>
      <c r="HG132" s="149"/>
      <c r="HH132" s="149"/>
      <c r="HI132" s="149"/>
      <c r="HJ132" s="149"/>
      <c r="HK132" s="149"/>
      <c r="HL132" s="149"/>
    </row>
    <row r="133" spans="1:220">
      <c r="A133" s="168"/>
      <c r="B133" s="215"/>
      <c r="C133" s="168"/>
      <c r="D133" s="168"/>
      <c r="E133" s="167"/>
      <c r="F133" s="167"/>
      <c r="G133" s="167"/>
      <c r="H133" s="187"/>
      <c r="I133" s="263"/>
      <c r="J133" s="187"/>
      <c r="K133" s="263"/>
      <c r="L133" s="187"/>
      <c r="M133" s="175"/>
      <c r="N133" s="204"/>
      <c r="O133" s="149"/>
      <c r="P133" s="149"/>
      <c r="Q133" s="149"/>
      <c r="R133" s="149"/>
      <c r="S133" s="149"/>
      <c r="T133" s="149"/>
      <c r="U133" s="149"/>
      <c r="V133" s="149"/>
      <c r="W133" s="149"/>
      <c r="X133" s="149"/>
      <c r="Y133" s="149"/>
      <c r="Z133" s="149"/>
      <c r="AA133" s="149"/>
      <c r="AB133" s="149"/>
      <c r="AC133" s="149"/>
      <c r="AD133" s="149"/>
      <c r="AE133" s="149"/>
      <c r="AF133" s="149"/>
      <c r="AG133" s="149"/>
      <c r="AH133" s="149"/>
      <c r="AI133" s="149"/>
      <c r="AJ133" s="149"/>
      <c r="AK133" s="149"/>
      <c r="AL133" s="149"/>
      <c r="AM133" s="149"/>
      <c r="AN133" s="149"/>
      <c r="AO133" s="149"/>
      <c r="AP133" s="149"/>
      <c r="AQ133" s="149"/>
      <c r="AR133" s="149"/>
      <c r="AS133" s="149"/>
      <c r="AT133" s="149"/>
      <c r="AU133" s="149"/>
      <c r="AV133" s="149"/>
      <c r="AW133" s="149"/>
      <c r="AX133" s="149"/>
      <c r="AY133" s="149"/>
      <c r="AZ133" s="149"/>
      <c r="BA133" s="149"/>
      <c r="BB133" s="149"/>
      <c r="BC133" s="149"/>
      <c r="BD133" s="149"/>
      <c r="BE133" s="149"/>
      <c r="BF133" s="149"/>
      <c r="BG133" s="149"/>
      <c r="BH133" s="149"/>
      <c r="BI133" s="149"/>
      <c r="BJ133" s="149"/>
      <c r="BK133" s="149"/>
      <c r="BL133" s="149"/>
      <c r="BM133" s="149"/>
      <c r="BN133" s="149"/>
      <c r="BO133" s="149"/>
      <c r="BP133" s="149"/>
      <c r="BQ133" s="149"/>
      <c r="BR133" s="149"/>
      <c r="BS133" s="149"/>
      <c r="BT133" s="149"/>
      <c r="BU133" s="149"/>
      <c r="BV133" s="149"/>
      <c r="BW133" s="149"/>
      <c r="BX133" s="149"/>
      <c r="BY133" s="149"/>
      <c r="BZ133" s="149"/>
      <c r="CA133" s="149"/>
      <c r="CB133" s="149"/>
      <c r="CC133" s="149"/>
      <c r="CD133" s="149"/>
      <c r="CE133" s="149"/>
      <c r="CF133" s="149"/>
      <c r="CG133" s="149"/>
      <c r="CH133" s="149"/>
      <c r="CI133" s="149"/>
      <c r="CJ133" s="149"/>
      <c r="CK133" s="149"/>
      <c r="CL133" s="149"/>
      <c r="CM133" s="149"/>
      <c r="CN133" s="149"/>
      <c r="CO133" s="149"/>
      <c r="CP133" s="149"/>
      <c r="CQ133" s="149"/>
      <c r="CR133" s="149"/>
      <c r="CS133" s="149"/>
      <c r="CT133" s="149"/>
      <c r="CU133" s="149"/>
      <c r="CV133" s="149"/>
      <c r="CW133" s="149"/>
      <c r="CX133" s="149"/>
      <c r="CY133" s="149"/>
      <c r="CZ133" s="149"/>
      <c r="DA133" s="149"/>
      <c r="DB133" s="149"/>
      <c r="DC133" s="149"/>
      <c r="DD133" s="149"/>
      <c r="DE133" s="149"/>
      <c r="DF133" s="149"/>
      <c r="DG133" s="149"/>
      <c r="DH133" s="149"/>
      <c r="DI133" s="149"/>
      <c r="DJ133" s="149"/>
      <c r="DK133" s="149"/>
      <c r="DL133" s="149"/>
      <c r="DM133" s="149"/>
      <c r="DN133" s="149"/>
      <c r="DO133" s="149"/>
      <c r="DP133" s="149"/>
      <c r="DQ133" s="149"/>
      <c r="DR133" s="149"/>
      <c r="DS133" s="149"/>
      <c r="DT133" s="149"/>
      <c r="DU133" s="149"/>
      <c r="DV133" s="149"/>
      <c r="DW133" s="149"/>
      <c r="DX133" s="149"/>
      <c r="DY133" s="149"/>
      <c r="DZ133" s="149"/>
      <c r="EA133" s="149"/>
      <c r="EB133" s="149"/>
      <c r="EC133" s="149"/>
      <c r="ED133" s="149"/>
      <c r="EE133" s="149"/>
      <c r="EF133" s="149"/>
      <c r="EG133" s="149"/>
      <c r="EH133" s="149"/>
      <c r="EI133" s="149"/>
      <c r="EJ133" s="149"/>
      <c r="EK133" s="149"/>
      <c r="EL133" s="149"/>
      <c r="EM133" s="149"/>
      <c r="EN133" s="149"/>
      <c r="EO133" s="149"/>
      <c r="EP133" s="149"/>
      <c r="EQ133" s="149"/>
      <c r="ER133" s="149"/>
      <c r="ES133" s="149"/>
      <c r="ET133" s="149"/>
      <c r="EU133" s="149"/>
      <c r="EV133" s="149"/>
      <c r="EW133" s="149"/>
      <c r="EX133" s="149"/>
      <c r="EY133" s="149"/>
      <c r="EZ133" s="149"/>
      <c r="FA133" s="149"/>
      <c r="FB133" s="149"/>
      <c r="FC133" s="149"/>
      <c r="FD133" s="149"/>
      <c r="FE133" s="149"/>
      <c r="FF133" s="149"/>
      <c r="FG133" s="149"/>
      <c r="FH133" s="149"/>
      <c r="FI133" s="149"/>
      <c r="FJ133" s="149"/>
      <c r="FK133" s="149"/>
      <c r="FL133" s="149"/>
      <c r="FM133" s="149"/>
      <c r="FN133" s="149"/>
      <c r="FO133" s="149"/>
      <c r="FP133" s="149"/>
      <c r="FQ133" s="149"/>
      <c r="FR133" s="149"/>
      <c r="FS133" s="149"/>
      <c r="FT133" s="149"/>
      <c r="FU133" s="149"/>
      <c r="FV133" s="149"/>
      <c r="FW133" s="149"/>
      <c r="FX133" s="149"/>
      <c r="FY133" s="149"/>
      <c r="FZ133" s="149"/>
      <c r="GA133" s="149"/>
      <c r="GB133" s="149"/>
      <c r="GC133" s="149"/>
      <c r="GD133" s="149"/>
      <c r="GE133" s="149"/>
      <c r="GF133" s="149"/>
      <c r="GG133" s="149"/>
      <c r="GH133" s="149"/>
      <c r="GI133" s="149"/>
      <c r="GJ133" s="149"/>
      <c r="GK133" s="149"/>
      <c r="GL133" s="149"/>
      <c r="GM133" s="149"/>
      <c r="GN133" s="149"/>
      <c r="GO133" s="149"/>
      <c r="GP133" s="149"/>
      <c r="GQ133" s="149"/>
      <c r="GR133" s="149"/>
      <c r="GS133" s="149"/>
      <c r="GT133" s="149"/>
      <c r="GU133" s="149"/>
      <c r="GV133" s="149"/>
      <c r="GW133" s="149"/>
      <c r="GX133" s="149"/>
      <c r="GY133" s="149"/>
      <c r="GZ133" s="149"/>
      <c r="HA133" s="149"/>
      <c r="HB133" s="149"/>
      <c r="HC133" s="149"/>
      <c r="HD133" s="149"/>
      <c r="HE133" s="149"/>
      <c r="HF133" s="149"/>
      <c r="HG133" s="149"/>
      <c r="HH133" s="149"/>
      <c r="HI133" s="149"/>
      <c r="HJ133" s="149"/>
      <c r="HK133" s="149"/>
      <c r="HL133" s="149"/>
    </row>
    <row r="134" spans="1:220">
      <c r="A134" s="169">
        <v>4.4000000000000004</v>
      </c>
      <c r="B134" s="215" t="s">
        <v>238</v>
      </c>
      <c r="C134" s="169"/>
      <c r="D134" s="169"/>
      <c r="E134" s="178"/>
      <c r="F134" s="178"/>
      <c r="G134" s="178"/>
      <c r="H134" s="178"/>
      <c r="I134" s="268"/>
      <c r="J134" s="178"/>
      <c r="K134" s="268"/>
      <c r="L134" s="178"/>
      <c r="M134" s="175"/>
      <c r="N134" s="199"/>
      <c r="O134" s="150"/>
      <c r="P134" s="150"/>
      <c r="Q134" s="150"/>
      <c r="R134" s="150"/>
      <c r="S134" s="150"/>
      <c r="T134" s="150"/>
      <c r="U134" s="150"/>
      <c r="V134" s="150"/>
      <c r="W134" s="150"/>
      <c r="X134" s="150"/>
      <c r="Y134" s="150"/>
      <c r="Z134" s="150"/>
      <c r="AA134" s="150"/>
      <c r="AB134" s="150"/>
      <c r="AC134" s="150"/>
      <c r="AD134" s="150"/>
      <c r="AE134" s="150"/>
      <c r="AF134" s="150"/>
      <c r="AG134" s="150"/>
      <c r="AH134" s="150"/>
      <c r="AI134" s="150"/>
      <c r="AJ134" s="150"/>
      <c r="AK134" s="150"/>
      <c r="AL134" s="150"/>
      <c r="AM134" s="150"/>
      <c r="AN134" s="150"/>
      <c r="AO134" s="150"/>
      <c r="AP134" s="150"/>
      <c r="AQ134" s="150"/>
      <c r="AR134" s="150"/>
      <c r="AS134" s="150"/>
      <c r="AT134" s="150"/>
      <c r="AU134" s="150"/>
      <c r="AV134" s="150"/>
      <c r="AW134" s="150"/>
      <c r="AX134" s="150"/>
      <c r="AY134" s="150"/>
      <c r="AZ134" s="150"/>
      <c r="BA134" s="150"/>
      <c r="BB134" s="150"/>
      <c r="BC134" s="150"/>
      <c r="BD134" s="150"/>
      <c r="BE134" s="150"/>
      <c r="BF134" s="150"/>
      <c r="BG134" s="150"/>
      <c r="BH134" s="150"/>
      <c r="BI134" s="150"/>
      <c r="BJ134" s="150"/>
      <c r="BK134" s="150"/>
      <c r="BL134" s="150"/>
      <c r="BM134" s="150"/>
      <c r="BN134" s="150"/>
      <c r="BO134" s="150"/>
      <c r="BP134" s="150"/>
      <c r="BQ134" s="150"/>
      <c r="BR134" s="150"/>
      <c r="BS134" s="150"/>
      <c r="BT134" s="150"/>
      <c r="BU134" s="150"/>
      <c r="BV134" s="150"/>
      <c r="BW134" s="150"/>
      <c r="BX134" s="150"/>
      <c r="BY134" s="150"/>
      <c r="BZ134" s="150"/>
      <c r="CA134" s="150"/>
      <c r="CB134" s="150"/>
      <c r="CC134" s="150"/>
      <c r="CD134" s="150"/>
      <c r="CE134" s="150"/>
      <c r="CF134" s="150"/>
      <c r="CG134" s="150"/>
      <c r="CH134" s="150"/>
      <c r="CI134" s="150"/>
      <c r="CJ134" s="150"/>
      <c r="CK134" s="150"/>
      <c r="CL134" s="150"/>
      <c r="CM134" s="150"/>
      <c r="CN134" s="150"/>
      <c r="CO134" s="150"/>
      <c r="CP134" s="150"/>
      <c r="CQ134" s="150"/>
      <c r="CR134" s="150"/>
      <c r="CS134" s="150"/>
      <c r="CT134" s="150"/>
      <c r="CU134" s="150"/>
      <c r="CV134" s="150"/>
      <c r="CW134" s="150"/>
      <c r="CX134" s="150"/>
      <c r="CY134" s="150"/>
      <c r="CZ134" s="150"/>
      <c r="DA134" s="150"/>
      <c r="DB134" s="150"/>
      <c r="DC134" s="150"/>
      <c r="DD134" s="150"/>
      <c r="DE134" s="150"/>
      <c r="DF134" s="150"/>
      <c r="DG134" s="150"/>
      <c r="DH134" s="150"/>
      <c r="DI134" s="150"/>
      <c r="DJ134" s="150"/>
      <c r="DK134" s="150"/>
      <c r="DL134" s="150"/>
      <c r="DM134" s="150"/>
      <c r="DN134" s="150"/>
      <c r="DO134" s="150"/>
      <c r="DP134" s="150"/>
      <c r="DQ134" s="150"/>
      <c r="DR134" s="150"/>
      <c r="DS134" s="150"/>
      <c r="DT134" s="150"/>
      <c r="DU134" s="150"/>
      <c r="DV134" s="150"/>
      <c r="DW134" s="150"/>
      <c r="DX134" s="150"/>
      <c r="DY134" s="150"/>
      <c r="DZ134" s="150"/>
      <c r="EA134" s="150"/>
      <c r="EB134" s="150"/>
      <c r="EC134" s="150"/>
      <c r="ED134" s="150"/>
      <c r="EE134" s="150"/>
      <c r="EF134" s="150"/>
      <c r="EG134" s="150"/>
      <c r="EH134" s="150"/>
      <c r="EI134" s="150"/>
      <c r="EJ134" s="150"/>
      <c r="EK134" s="150"/>
      <c r="EL134" s="150"/>
      <c r="EM134" s="150"/>
      <c r="EN134" s="150"/>
      <c r="EO134" s="150"/>
      <c r="EP134" s="150"/>
      <c r="EQ134" s="150"/>
      <c r="ER134" s="150"/>
      <c r="ES134" s="150"/>
      <c r="ET134" s="150"/>
      <c r="EU134" s="150"/>
      <c r="EV134" s="150"/>
      <c r="EW134" s="150"/>
      <c r="EX134" s="150"/>
      <c r="EY134" s="150"/>
      <c r="EZ134" s="150"/>
      <c r="FA134" s="150"/>
      <c r="FB134" s="150"/>
      <c r="FC134" s="150"/>
      <c r="FD134" s="150"/>
      <c r="FE134" s="150"/>
      <c r="FF134" s="150"/>
      <c r="FG134" s="150"/>
      <c r="FH134" s="150"/>
      <c r="FI134" s="150"/>
      <c r="FJ134" s="150"/>
      <c r="FK134" s="150"/>
      <c r="FL134" s="150"/>
      <c r="FM134" s="150"/>
      <c r="FN134" s="150"/>
      <c r="FO134" s="150"/>
      <c r="FP134" s="150"/>
      <c r="FQ134" s="150"/>
      <c r="FR134" s="150"/>
      <c r="FS134" s="150"/>
      <c r="FT134" s="150"/>
      <c r="FU134" s="150"/>
      <c r="FV134" s="150"/>
      <c r="FW134" s="150"/>
      <c r="FX134" s="150"/>
      <c r="FY134" s="150"/>
      <c r="FZ134" s="150"/>
      <c r="GA134" s="150"/>
      <c r="GB134" s="150"/>
      <c r="GC134" s="150"/>
      <c r="GD134" s="150"/>
      <c r="GE134" s="150"/>
      <c r="GF134" s="150"/>
      <c r="GG134" s="150"/>
      <c r="GH134" s="150"/>
      <c r="GI134" s="150"/>
      <c r="GJ134" s="150"/>
      <c r="GK134" s="150"/>
      <c r="GL134" s="150"/>
      <c r="GM134" s="150"/>
      <c r="GN134" s="150"/>
      <c r="GO134" s="150"/>
      <c r="GP134" s="150"/>
      <c r="GQ134" s="150"/>
      <c r="GR134" s="150"/>
      <c r="GS134" s="150"/>
      <c r="GT134" s="150"/>
      <c r="GU134" s="150"/>
      <c r="GV134" s="150"/>
      <c r="GW134" s="150"/>
      <c r="GX134" s="150"/>
      <c r="GY134" s="150"/>
      <c r="GZ134" s="150"/>
      <c r="HA134" s="150"/>
      <c r="HB134" s="150"/>
      <c r="HC134" s="150"/>
      <c r="HD134" s="150"/>
      <c r="HE134" s="150"/>
      <c r="HF134" s="150"/>
      <c r="HG134" s="150"/>
      <c r="HH134" s="150"/>
      <c r="HI134" s="150"/>
      <c r="HJ134" s="150"/>
      <c r="HK134" s="150"/>
      <c r="HL134" s="150"/>
    </row>
    <row r="135" spans="1:220" ht="65">
      <c r="A135" s="168"/>
      <c r="B135" s="218" t="s">
        <v>239</v>
      </c>
      <c r="C135" s="168" t="s">
        <v>228</v>
      </c>
      <c r="D135" s="168">
        <v>1.5</v>
      </c>
      <c r="E135" s="167">
        <v>6500</v>
      </c>
      <c r="F135" s="167">
        <v>1000</v>
      </c>
      <c r="G135" s="174">
        <f>+F135+E135</f>
        <v>7500</v>
      </c>
      <c r="H135" s="175">
        <v>11250</v>
      </c>
      <c r="I135" s="248">
        <v>0</v>
      </c>
      <c r="J135" s="175">
        <v>0</v>
      </c>
      <c r="K135" s="467">
        <v>1.5</v>
      </c>
      <c r="L135" s="175">
        <f>K135*G135</f>
        <v>11250</v>
      </c>
      <c r="M135" s="175">
        <f>+K135+I135</f>
        <v>1.5</v>
      </c>
      <c r="N135" s="175">
        <f>M135*G135</f>
        <v>11250</v>
      </c>
      <c r="O135" s="149"/>
      <c r="P135" s="149"/>
      <c r="Q135" s="149"/>
      <c r="R135" s="149"/>
      <c r="S135" s="149"/>
      <c r="T135" s="149"/>
      <c r="U135" s="149"/>
      <c r="V135" s="149"/>
      <c r="W135" s="149"/>
      <c r="X135" s="149"/>
      <c r="Y135" s="149"/>
      <c r="Z135" s="149"/>
      <c r="AA135" s="149"/>
      <c r="AB135" s="149"/>
      <c r="AC135" s="149"/>
      <c r="AD135" s="149"/>
      <c r="AE135" s="149"/>
      <c r="AF135" s="149"/>
      <c r="AG135" s="149"/>
      <c r="AH135" s="149"/>
      <c r="AI135" s="149"/>
      <c r="AJ135" s="149"/>
      <c r="AK135" s="149"/>
      <c r="AL135" s="149"/>
      <c r="AM135" s="149"/>
      <c r="AN135" s="149"/>
      <c r="AO135" s="149"/>
      <c r="AP135" s="149"/>
      <c r="AQ135" s="149"/>
      <c r="AR135" s="149"/>
      <c r="AS135" s="149"/>
      <c r="AT135" s="149"/>
      <c r="AU135" s="149"/>
      <c r="AV135" s="149"/>
      <c r="AW135" s="149"/>
      <c r="AX135" s="149"/>
      <c r="AY135" s="149"/>
      <c r="AZ135" s="149"/>
      <c r="BA135" s="149"/>
      <c r="BB135" s="149"/>
      <c r="BC135" s="149"/>
      <c r="BD135" s="149"/>
      <c r="BE135" s="149"/>
      <c r="BF135" s="149"/>
      <c r="BG135" s="149"/>
      <c r="BH135" s="149"/>
      <c r="BI135" s="149"/>
      <c r="BJ135" s="149"/>
      <c r="BK135" s="149"/>
      <c r="BL135" s="149"/>
      <c r="BM135" s="149"/>
      <c r="BN135" s="149"/>
      <c r="BO135" s="149"/>
      <c r="BP135" s="149"/>
      <c r="BQ135" s="149"/>
      <c r="BR135" s="149"/>
      <c r="BS135" s="149"/>
      <c r="BT135" s="149"/>
      <c r="BU135" s="149"/>
      <c r="BV135" s="149"/>
      <c r="BW135" s="149"/>
      <c r="BX135" s="149"/>
      <c r="BY135" s="149"/>
      <c r="BZ135" s="149"/>
      <c r="CA135" s="149"/>
      <c r="CB135" s="149"/>
      <c r="CC135" s="149"/>
      <c r="CD135" s="149"/>
      <c r="CE135" s="149"/>
      <c r="CF135" s="149"/>
      <c r="CG135" s="149"/>
      <c r="CH135" s="149"/>
      <c r="CI135" s="149"/>
      <c r="CJ135" s="149"/>
      <c r="CK135" s="149"/>
      <c r="CL135" s="149"/>
      <c r="CM135" s="149"/>
      <c r="CN135" s="149"/>
      <c r="CO135" s="149"/>
      <c r="CP135" s="149"/>
      <c r="CQ135" s="149"/>
      <c r="CR135" s="149"/>
      <c r="CS135" s="149"/>
      <c r="CT135" s="149"/>
      <c r="CU135" s="149"/>
      <c r="CV135" s="149"/>
      <c r="CW135" s="149"/>
      <c r="CX135" s="149"/>
      <c r="CY135" s="149"/>
      <c r="CZ135" s="149"/>
      <c r="DA135" s="149"/>
      <c r="DB135" s="149"/>
      <c r="DC135" s="149"/>
      <c r="DD135" s="149"/>
      <c r="DE135" s="149"/>
      <c r="DF135" s="149"/>
      <c r="DG135" s="149"/>
      <c r="DH135" s="149"/>
      <c r="DI135" s="149"/>
      <c r="DJ135" s="149"/>
      <c r="DK135" s="149"/>
      <c r="DL135" s="149"/>
      <c r="DM135" s="149"/>
      <c r="DN135" s="149"/>
      <c r="DO135" s="149"/>
      <c r="DP135" s="149"/>
      <c r="DQ135" s="149"/>
      <c r="DR135" s="149"/>
      <c r="DS135" s="149"/>
      <c r="DT135" s="149"/>
      <c r="DU135" s="149"/>
      <c r="DV135" s="149"/>
      <c r="DW135" s="149"/>
      <c r="DX135" s="149"/>
      <c r="DY135" s="149"/>
      <c r="DZ135" s="149"/>
      <c r="EA135" s="149"/>
      <c r="EB135" s="149"/>
      <c r="EC135" s="149"/>
      <c r="ED135" s="149"/>
      <c r="EE135" s="149"/>
      <c r="EF135" s="149"/>
      <c r="EG135" s="149"/>
      <c r="EH135" s="149"/>
      <c r="EI135" s="149"/>
      <c r="EJ135" s="149"/>
      <c r="EK135" s="149"/>
      <c r="EL135" s="149"/>
      <c r="EM135" s="149"/>
      <c r="EN135" s="149"/>
      <c r="EO135" s="149"/>
      <c r="EP135" s="149"/>
      <c r="EQ135" s="149"/>
      <c r="ER135" s="149"/>
      <c r="ES135" s="149"/>
      <c r="ET135" s="149"/>
      <c r="EU135" s="149"/>
      <c r="EV135" s="149"/>
      <c r="EW135" s="149"/>
      <c r="EX135" s="149"/>
      <c r="EY135" s="149"/>
      <c r="EZ135" s="149"/>
      <c r="FA135" s="149"/>
      <c r="FB135" s="149"/>
      <c r="FC135" s="149"/>
      <c r="FD135" s="149"/>
      <c r="FE135" s="149"/>
      <c r="FF135" s="149"/>
      <c r="FG135" s="149"/>
      <c r="FH135" s="149"/>
      <c r="FI135" s="149"/>
      <c r="FJ135" s="149"/>
      <c r="FK135" s="149"/>
      <c r="FL135" s="149"/>
      <c r="FM135" s="149"/>
      <c r="FN135" s="149"/>
      <c r="FO135" s="149"/>
      <c r="FP135" s="149"/>
      <c r="FQ135" s="149"/>
      <c r="FR135" s="149"/>
      <c r="FS135" s="149"/>
      <c r="FT135" s="149"/>
      <c r="FU135" s="149"/>
      <c r="FV135" s="149"/>
      <c r="FW135" s="149"/>
      <c r="FX135" s="149"/>
      <c r="FY135" s="149"/>
      <c r="FZ135" s="149"/>
      <c r="GA135" s="149"/>
      <c r="GB135" s="149"/>
      <c r="GC135" s="149"/>
      <c r="GD135" s="149"/>
      <c r="GE135" s="149"/>
      <c r="GF135" s="149"/>
      <c r="GG135" s="149"/>
      <c r="GH135" s="149"/>
      <c r="GI135" s="149"/>
      <c r="GJ135" s="149"/>
      <c r="GK135" s="149"/>
      <c r="GL135" s="149"/>
      <c r="GM135" s="149"/>
      <c r="GN135" s="149"/>
      <c r="GO135" s="149"/>
      <c r="GP135" s="149"/>
      <c r="GQ135" s="149"/>
      <c r="GR135" s="149"/>
      <c r="GS135" s="149"/>
      <c r="GT135" s="149"/>
      <c r="GU135" s="149"/>
      <c r="GV135" s="149"/>
      <c r="GW135" s="149"/>
      <c r="GX135" s="149"/>
      <c r="GY135" s="149"/>
      <c r="GZ135" s="149"/>
      <c r="HA135" s="149"/>
      <c r="HB135" s="149"/>
      <c r="HC135" s="149"/>
      <c r="HD135" s="149"/>
      <c r="HE135" s="149"/>
      <c r="HF135" s="149"/>
      <c r="HG135" s="149"/>
      <c r="HH135" s="149"/>
      <c r="HI135" s="149"/>
      <c r="HJ135" s="149"/>
      <c r="HK135" s="149"/>
      <c r="HL135" s="149"/>
    </row>
    <row r="136" spans="1:220">
      <c r="A136" s="168"/>
      <c r="B136" s="215" t="s">
        <v>234</v>
      </c>
      <c r="C136" s="168"/>
      <c r="D136" s="168"/>
      <c r="E136" s="167"/>
      <c r="F136" s="167"/>
      <c r="G136" s="167"/>
      <c r="H136" s="189"/>
      <c r="I136" s="265"/>
      <c r="J136" s="189"/>
      <c r="K136" s="265"/>
      <c r="L136" s="189"/>
      <c r="M136" s="175"/>
      <c r="N136" s="204"/>
      <c r="O136" s="149"/>
      <c r="P136" s="149"/>
      <c r="Q136" s="149"/>
      <c r="R136" s="149"/>
      <c r="S136" s="149"/>
      <c r="T136" s="149"/>
      <c r="U136" s="149"/>
      <c r="V136" s="149"/>
      <c r="W136" s="149"/>
      <c r="X136" s="149"/>
      <c r="Y136" s="149"/>
      <c r="Z136" s="149"/>
      <c r="AA136" s="149"/>
      <c r="AB136" s="149"/>
      <c r="AC136" s="149"/>
      <c r="AD136" s="149"/>
      <c r="AE136" s="149"/>
      <c r="AF136" s="149"/>
      <c r="AG136" s="149"/>
      <c r="AH136" s="149"/>
      <c r="AI136" s="149"/>
      <c r="AJ136" s="149"/>
      <c r="AK136" s="149"/>
      <c r="AL136" s="149"/>
      <c r="AM136" s="149"/>
      <c r="AN136" s="149"/>
      <c r="AO136" s="149"/>
      <c r="AP136" s="149"/>
      <c r="AQ136" s="149"/>
      <c r="AR136" s="149"/>
      <c r="AS136" s="149"/>
      <c r="AT136" s="149"/>
      <c r="AU136" s="149"/>
      <c r="AV136" s="149"/>
      <c r="AW136" s="149"/>
      <c r="AX136" s="149"/>
      <c r="AY136" s="149"/>
      <c r="AZ136" s="149"/>
      <c r="BA136" s="149"/>
      <c r="BB136" s="149"/>
      <c r="BC136" s="149"/>
      <c r="BD136" s="149"/>
      <c r="BE136" s="149"/>
      <c r="BF136" s="149"/>
      <c r="BG136" s="149"/>
      <c r="BH136" s="149"/>
      <c r="BI136" s="149"/>
      <c r="BJ136" s="149"/>
      <c r="BK136" s="149"/>
      <c r="BL136" s="149"/>
      <c r="BM136" s="149"/>
      <c r="BN136" s="149"/>
      <c r="BO136" s="149"/>
      <c r="BP136" s="149"/>
      <c r="BQ136" s="149"/>
      <c r="BR136" s="149"/>
      <c r="BS136" s="149"/>
      <c r="BT136" s="149"/>
      <c r="BU136" s="149"/>
      <c r="BV136" s="149"/>
      <c r="BW136" s="149"/>
      <c r="BX136" s="149"/>
      <c r="BY136" s="149"/>
      <c r="BZ136" s="149"/>
      <c r="CA136" s="149"/>
      <c r="CB136" s="149"/>
      <c r="CC136" s="149"/>
      <c r="CD136" s="149"/>
      <c r="CE136" s="149"/>
      <c r="CF136" s="149"/>
      <c r="CG136" s="149"/>
      <c r="CH136" s="149"/>
      <c r="CI136" s="149"/>
      <c r="CJ136" s="149"/>
      <c r="CK136" s="149"/>
      <c r="CL136" s="149"/>
      <c r="CM136" s="149"/>
      <c r="CN136" s="149"/>
      <c r="CO136" s="149"/>
      <c r="CP136" s="149"/>
      <c r="CQ136" s="149"/>
      <c r="CR136" s="149"/>
      <c r="CS136" s="149"/>
      <c r="CT136" s="149"/>
      <c r="CU136" s="149"/>
      <c r="CV136" s="149"/>
      <c r="CW136" s="149"/>
      <c r="CX136" s="149"/>
      <c r="CY136" s="149"/>
      <c r="CZ136" s="149"/>
      <c r="DA136" s="149"/>
      <c r="DB136" s="149"/>
      <c r="DC136" s="149"/>
      <c r="DD136" s="149"/>
      <c r="DE136" s="149"/>
      <c r="DF136" s="149"/>
      <c r="DG136" s="149"/>
      <c r="DH136" s="149"/>
      <c r="DI136" s="149"/>
      <c r="DJ136" s="149"/>
      <c r="DK136" s="149"/>
      <c r="DL136" s="149"/>
      <c r="DM136" s="149"/>
      <c r="DN136" s="149"/>
      <c r="DO136" s="149"/>
      <c r="DP136" s="149"/>
      <c r="DQ136" s="149"/>
      <c r="DR136" s="149"/>
      <c r="DS136" s="149"/>
      <c r="DT136" s="149"/>
      <c r="DU136" s="149"/>
      <c r="DV136" s="149"/>
      <c r="DW136" s="149"/>
      <c r="DX136" s="149"/>
      <c r="DY136" s="149"/>
      <c r="DZ136" s="149"/>
      <c r="EA136" s="149"/>
      <c r="EB136" s="149"/>
      <c r="EC136" s="149"/>
      <c r="ED136" s="149"/>
      <c r="EE136" s="149"/>
      <c r="EF136" s="149"/>
      <c r="EG136" s="149"/>
      <c r="EH136" s="149"/>
      <c r="EI136" s="149"/>
      <c r="EJ136" s="149"/>
      <c r="EK136" s="149"/>
      <c r="EL136" s="149"/>
      <c r="EM136" s="149"/>
      <c r="EN136" s="149"/>
      <c r="EO136" s="149"/>
      <c r="EP136" s="149"/>
      <c r="EQ136" s="149"/>
      <c r="ER136" s="149"/>
      <c r="ES136" s="149"/>
      <c r="ET136" s="149"/>
      <c r="EU136" s="149"/>
      <c r="EV136" s="149"/>
      <c r="EW136" s="149"/>
      <c r="EX136" s="149"/>
      <c r="EY136" s="149"/>
      <c r="EZ136" s="149"/>
      <c r="FA136" s="149"/>
      <c r="FB136" s="149"/>
      <c r="FC136" s="149"/>
      <c r="FD136" s="149"/>
      <c r="FE136" s="149"/>
      <c r="FF136" s="149"/>
      <c r="FG136" s="149"/>
      <c r="FH136" s="149"/>
      <c r="FI136" s="149"/>
      <c r="FJ136" s="149"/>
      <c r="FK136" s="149"/>
      <c r="FL136" s="149"/>
      <c r="FM136" s="149"/>
      <c r="FN136" s="149"/>
      <c r="FO136" s="149"/>
      <c r="FP136" s="149"/>
      <c r="FQ136" s="149"/>
      <c r="FR136" s="149"/>
      <c r="FS136" s="149"/>
      <c r="FT136" s="149"/>
      <c r="FU136" s="149"/>
      <c r="FV136" s="149"/>
      <c r="FW136" s="149"/>
      <c r="FX136" s="149"/>
      <c r="FY136" s="149"/>
      <c r="FZ136" s="149"/>
      <c r="GA136" s="149"/>
      <c r="GB136" s="149"/>
      <c r="GC136" s="149"/>
      <c r="GD136" s="149"/>
      <c r="GE136" s="149"/>
      <c r="GF136" s="149"/>
      <c r="GG136" s="149"/>
      <c r="GH136" s="149"/>
      <c r="GI136" s="149"/>
      <c r="GJ136" s="149"/>
      <c r="GK136" s="149"/>
      <c r="GL136" s="149"/>
      <c r="GM136" s="149"/>
      <c r="GN136" s="149"/>
      <c r="GO136" s="149"/>
      <c r="GP136" s="149"/>
      <c r="GQ136" s="149"/>
      <c r="GR136" s="149"/>
      <c r="GS136" s="149"/>
      <c r="GT136" s="149"/>
      <c r="GU136" s="149"/>
      <c r="GV136" s="149"/>
      <c r="GW136" s="149"/>
      <c r="GX136" s="149"/>
      <c r="GY136" s="149"/>
      <c r="GZ136" s="149"/>
      <c r="HA136" s="149"/>
      <c r="HB136" s="149"/>
      <c r="HC136" s="149"/>
      <c r="HD136" s="149"/>
      <c r="HE136" s="149"/>
      <c r="HF136" s="149"/>
      <c r="HG136" s="149"/>
      <c r="HH136" s="149"/>
      <c r="HI136" s="149"/>
      <c r="HJ136" s="149"/>
      <c r="HK136" s="149"/>
      <c r="HL136" s="149"/>
    </row>
    <row r="137" spans="1:220">
      <c r="A137" s="168"/>
      <c r="B137" s="215"/>
      <c r="C137" s="168"/>
      <c r="D137" s="168"/>
      <c r="E137" s="167"/>
      <c r="F137" s="167"/>
      <c r="G137" s="167"/>
      <c r="H137" s="189"/>
      <c r="I137" s="265"/>
      <c r="J137" s="189"/>
      <c r="K137" s="265"/>
      <c r="L137" s="189"/>
      <c r="M137" s="175"/>
      <c r="N137" s="204"/>
      <c r="O137" s="149"/>
      <c r="P137" s="149"/>
      <c r="Q137" s="149"/>
      <c r="R137" s="149"/>
      <c r="S137" s="149"/>
      <c r="T137" s="149"/>
      <c r="U137" s="149"/>
      <c r="V137" s="149"/>
      <c r="W137" s="149"/>
      <c r="X137" s="149"/>
      <c r="Y137" s="149"/>
      <c r="Z137" s="149"/>
      <c r="AA137" s="149"/>
      <c r="AB137" s="149"/>
      <c r="AC137" s="149"/>
      <c r="AD137" s="149"/>
      <c r="AE137" s="149"/>
      <c r="AF137" s="149"/>
      <c r="AG137" s="149"/>
      <c r="AH137" s="149"/>
      <c r="AI137" s="149"/>
      <c r="AJ137" s="149"/>
      <c r="AK137" s="149"/>
      <c r="AL137" s="149"/>
      <c r="AM137" s="149"/>
      <c r="AN137" s="149"/>
      <c r="AO137" s="149"/>
      <c r="AP137" s="149"/>
      <c r="AQ137" s="149"/>
      <c r="AR137" s="149"/>
      <c r="AS137" s="149"/>
      <c r="AT137" s="149"/>
      <c r="AU137" s="149"/>
      <c r="AV137" s="149"/>
      <c r="AW137" s="149"/>
      <c r="AX137" s="149"/>
      <c r="AY137" s="149"/>
      <c r="AZ137" s="149"/>
      <c r="BA137" s="149"/>
      <c r="BB137" s="149"/>
      <c r="BC137" s="149"/>
      <c r="BD137" s="149"/>
      <c r="BE137" s="149"/>
      <c r="BF137" s="149"/>
      <c r="BG137" s="149"/>
      <c r="BH137" s="149"/>
      <c r="BI137" s="149"/>
      <c r="BJ137" s="149"/>
      <c r="BK137" s="149"/>
      <c r="BL137" s="149"/>
      <c r="BM137" s="149"/>
      <c r="BN137" s="149"/>
      <c r="BO137" s="149"/>
      <c r="BP137" s="149"/>
      <c r="BQ137" s="149"/>
      <c r="BR137" s="149"/>
      <c r="BS137" s="149"/>
      <c r="BT137" s="149"/>
      <c r="BU137" s="149"/>
      <c r="BV137" s="149"/>
      <c r="BW137" s="149"/>
      <c r="BX137" s="149"/>
      <c r="BY137" s="149"/>
      <c r="BZ137" s="149"/>
      <c r="CA137" s="149"/>
      <c r="CB137" s="149"/>
      <c r="CC137" s="149"/>
      <c r="CD137" s="149"/>
      <c r="CE137" s="149"/>
      <c r="CF137" s="149"/>
      <c r="CG137" s="149"/>
      <c r="CH137" s="149"/>
      <c r="CI137" s="149"/>
      <c r="CJ137" s="149"/>
      <c r="CK137" s="149"/>
      <c r="CL137" s="149"/>
      <c r="CM137" s="149"/>
      <c r="CN137" s="149"/>
      <c r="CO137" s="149"/>
      <c r="CP137" s="149"/>
      <c r="CQ137" s="149"/>
      <c r="CR137" s="149"/>
      <c r="CS137" s="149"/>
      <c r="CT137" s="149"/>
      <c r="CU137" s="149"/>
      <c r="CV137" s="149"/>
      <c r="CW137" s="149"/>
      <c r="CX137" s="149"/>
      <c r="CY137" s="149"/>
      <c r="CZ137" s="149"/>
      <c r="DA137" s="149"/>
      <c r="DB137" s="149"/>
      <c r="DC137" s="149"/>
      <c r="DD137" s="149"/>
      <c r="DE137" s="149"/>
      <c r="DF137" s="149"/>
      <c r="DG137" s="149"/>
      <c r="DH137" s="149"/>
      <c r="DI137" s="149"/>
      <c r="DJ137" s="149"/>
      <c r="DK137" s="149"/>
      <c r="DL137" s="149"/>
      <c r="DM137" s="149"/>
      <c r="DN137" s="149"/>
      <c r="DO137" s="149"/>
      <c r="DP137" s="149"/>
      <c r="DQ137" s="149"/>
      <c r="DR137" s="149"/>
      <c r="DS137" s="149"/>
      <c r="DT137" s="149"/>
      <c r="DU137" s="149"/>
      <c r="DV137" s="149"/>
      <c r="DW137" s="149"/>
      <c r="DX137" s="149"/>
      <c r="DY137" s="149"/>
      <c r="DZ137" s="149"/>
      <c r="EA137" s="149"/>
      <c r="EB137" s="149"/>
      <c r="EC137" s="149"/>
      <c r="ED137" s="149"/>
      <c r="EE137" s="149"/>
      <c r="EF137" s="149"/>
      <c r="EG137" s="149"/>
      <c r="EH137" s="149"/>
      <c r="EI137" s="149"/>
      <c r="EJ137" s="149"/>
      <c r="EK137" s="149"/>
      <c r="EL137" s="149"/>
      <c r="EM137" s="149"/>
      <c r="EN137" s="149"/>
      <c r="EO137" s="149"/>
      <c r="EP137" s="149"/>
      <c r="EQ137" s="149"/>
      <c r="ER137" s="149"/>
      <c r="ES137" s="149"/>
      <c r="ET137" s="149"/>
      <c r="EU137" s="149"/>
      <c r="EV137" s="149"/>
      <c r="EW137" s="149"/>
      <c r="EX137" s="149"/>
      <c r="EY137" s="149"/>
      <c r="EZ137" s="149"/>
      <c r="FA137" s="149"/>
      <c r="FB137" s="149"/>
      <c r="FC137" s="149"/>
      <c r="FD137" s="149"/>
      <c r="FE137" s="149"/>
      <c r="FF137" s="149"/>
      <c r="FG137" s="149"/>
      <c r="FH137" s="149"/>
      <c r="FI137" s="149"/>
      <c r="FJ137" s="149"/>
      <c r="FK137" s="149"/>
      <c r="FL137" s="149"/>
      <c r="FM137" s="149"/>
      <c r="FN137" s="149"/>
      <c r="FO137" s="149"/>
      <c r="FP137" s="149"/>
      <c r="FQ137" s="149"/>
      <c r="FR137" s="149"/>
      <c r="FS137" s="149"/>
      <c r="FT137" s="149"/>
      <c r="FU137" s="149"/>
      <c r="FV137" s="149"/>
      <c r="FW137" s="149"/>
      <c r="FX137" s="149"/>
      <c r="FY137" s="149"/>
      <c r="FZ137" s="149"/>
      <c r="GA137" s="149"/>
      <c r="GB137" s="149"/>
      <c r="GC137" s="149"/>
      <c r="GD137" s="149"/>
      <c r="GE137" s="149"/>
      <c r="GF137" s="149"/>
      <c r="GG137" s="149"/>
      <c r="GH137" s="149"/>
      <c r="GI137" s="149"/>
      <c r="GJ137" s="149"/>
      <c r="GK137" s="149"/>
      <c r="GL137" s="149"/>
      <c r="GM137" s="149"/>
      <c r="GN137" s="149"/>
      <c r="GO137" s="149"/>
      <c r="GP137" s="149"/>
      <c r="GQ137" s="149"/>
      <c r="GR137" s="149"/>
      <c r="GS137" s="149"/>
      <c r="GT137" s="149"/>
      <c r="GU137" s="149"/>
      <c r="GV137" s="149"/>
      <c r="GW137" s="149"/>
      <c r="GX137" s="149"/>
      <c r="GY137" s="149"/>
      <c r="GZ137" s="149"/>
      <c r="HA137" s="149"/>
      <c r="HB137" s="149"/>
      <c r="HC137" s="149"/>
      <c r="HD137" s="149"/>
      <c r="HE137" s="149"/>
      <c r="HF137" s="149"/>
      <c r="HG137" s="149"/>
      <c r="HH137" s="149"/>
      <c r="HI137" s="149"/>
      <c r="HJ137" s="149"/>
      <c r="HK137" s="149"/>
      <c r="HL137" s="149"/>
    </row>
    <row r="138" spans="1:220">
      <c r="A138" s="169">
        <v>4.5</v>
      </c>
      <c r="B138" s="215" t="s">
        <v>240</v>
      </c>
      <c r="C138" s="168"/>
      <c r="D138" s="168"/>
      <c r="E138" s="194"/>
      <c r="F138" s="194"/>
      <c r="G138" s="194"/>
      <c r="H138" s="194"/>
      <c r="I138" s="269"/>
      <c r="J138" s="194"/>
      <c r="K138" s="269"/>
      <c r="L138" s="194"/>
      <c r="M138" s="175"/>
      <c r="N138" s="75"/>
    </row>
    <row r="139" spans="1:220" ht="39">
      <c r="A139" s="168"/>
      <c r="B139" s="218" t="s">
        <v>241</v>
      </c>
      <c r="C139" s="168" t="s">
        <v>228</v>
      </c>
      <c r="D139" s="168">
        <v>1</v>
      </c>
      <c r="E139" s="174">
        <v>6500</v>
      </c>
      <c r="F139" s="174">
        <v>1000</v>
      </c>
      <c r="G139" s="174">
        <f>+F139+E139</f>
        <v>7500</v>
      </c>
      <c r="H139" s="195">
        <v>7500</v>
      </c>
      <c r="I139" s="248">
        <v>0</v>
      </c>
      <c r="J139" s="195">
        <v>0</v>
      </c>
      <c r="K139" s="467">
        <v>1</v>
      </c>
      <c r="L139" s="175">
        <f>K139*G139</f>
        <v>7500</v>
      </c>
      <c r="M139" s="175">
        <f>+K139+I139</f>
        <v>1</v>
      </c>
      <c r="N139" s="175">
        <f>M139*G139</f>
        <v>7500</v>
      </c>
    </row>
    <row r="140" spans="1:220">
      <c r="A140" s="168"/>
      <c r="B140" s="218"/>
      <c r="C140" s="168"/>
      <c r="D140" s="168"/>
      <c r="E140" s="174"/>
      <c r="F140" s="174"/>
      <c r="G140" s="174"/>
      <c r="H140" s="195"/>
      <c r="I140" s="269"/>
      <c r="J140" s="195"/>
      <c r="K140" s="269"/>
      <c r="L140" s="195"/>
      <c r="M140" s="175"/>
      <c r="N140" s="75"/>
    </row>
    <row r="141" spans="1:220">
      <c r="A141" s="169">
        <v>4.5999999999999996</v>
      </c>
      <c r="B141" s="215" t="s">
        <v>242</v>
      </c>
      <c r="C141" s="169"/>
      <c r="D141" s="169"/>
      <c r="E141" s="178"/>
      <c r="F141" s="167"/>
      <c r="G141" s="167"/>
      <c r="H141" s="189"/>
      <c r="I141" s="265"/>
      <c r="J141" s="189"/>
      <c r="K141" s="265"/>
      <c r="L141" s="189"/>
      <c r="M141" s="175"/>
      <c r="N141" s="180"/>
      <c r="O141" s="148"/>
      <c r="P141" s="148"/>
      <c r="Q141" s="148"/>
      <c r="R141" s="148"/>
      <c r="S141" s="148"/>
      <c r="T141" s="148"/>
      <c r="U141" s="147"/>
      <c r="V141" s="147"/>
      <c r="W141" s="147"/>
      <c r="X141" s="147"/>
      <c r="Y141" s="147"/>
      <c r="Z141" s="147"/>
      <c r="AA141" s="147"/>
      <c r="AB141" s="147"/>
      <c r="AC141" s="147"/>
      <c r="AD141" s="147"/>
      <c r="AE141" s="147"/>
      <c r="AF141" s="147"/>
      <c r="AG141" s="147"/>
      <c r="AH141" s="147"/>
      <c r="AI141" s="147"/>
      <c r="AJ141" s="147"/>
      <c r="AK141" s="147"/>
      <c r="AL141" s="147"/>
      <c r="AM141" s="147"/>
      <c r="AN141" s="147"/>
      <c r="AO141" s="147"/>
      <c r="AP141" s="147"/>
      <c r="AQ141" s="147"/>
      <c r="AR141" s="147"/>
      <c r="AS141" s="147"/>
      <c r="AT141" s="147"/>
      <c r="AU141" s="147"/>
      <c r="AV141" s="147"/>
      <c r="AW141" s="147"/>
      <c r="AX141" s="147"/>
      <c r="AY141" s="147"/>
      <c r="AZ141" s="147"/>
      <c r="BA141" s="147"/>
      <c r="BB141" s="147"/>
      <c r="BC141" s="147"/>
      <c r="BD141" s="147"/>
      <c r="BE141" s="147"/>
      <c r="BF141" s="147"/>
      <c r="BG141" s="147"/>
      <c r="BH141" s="147"/>
      <c r="BI141" s="147"/>
      <c r="BJ141" s="147"/>
      <c r="BK141" s="147"/>
      <c r="BL141" s="147"/>
      <c r="BM141" s="147"/>
      <c r="BN141" s="147"/>
      <c r="BO141" s="147"/>
      <c r="BP141" s="147"/>
      <c r="BQ141" s="147"/>
      <c r="BR141" s="147"/>
      <c r="BS141" s="147"/>
      <c r="BT141" s="147"/>
      <c r="BU141" s="147"/>
      <c r="BV141" s="147"/>
      <c r="BW141" s="147"/>
      <c r="BX141" s="147"/>
      <c r="BY141" s="147"/>
      <c r="BZ141" s="147"/>
      <c r="CA141" s="147"/>
      <c r="CB141" s="147"/>
      <c r="CC141" s="147"/>
      <c r="CD141" s="147"/>
      <c r="CE141" s="147"/>
      <c r="CF141" s="147"/>
      <c r="CG141" s="147"/>
      <c r="CH141" s="147"/>
      <c r="CI141" s="147"/>
      <c r="CJ141" s="147"/>
      <c r="CK141" s="147"/>
      <c r="CL141" s="147"/>
      <c r="CM141" s="147"/>
      <c r="CN141" s="147"/>
      <c r="CO141" s="147"/>
      <c r="CP141" s="147"/>
      <c r="CQ141" s="147"/>
      <c r="CR141" s="147"/>
      <c r="CS141" s="147"/>
      <c r="CT141" s="147"/>
      <c r="CU141" s="147"/>
      <c r="CV141" s="147"/>
      <c r="CW141" s="147"/>
      <c r="CX141" s="147"/>
      <c r="CY141" s="147"/>
      <c r="CZ141" s="147"/>
      <c r="DA141" s="147"/>
      <c r="DB141" s="147"/>
      <c r="DC141" s="147"/>
      <c r="DD141" s="147"/>
      <c r="DE141" s="147"/>
      <c r="DF141" s="147"/>
      <c r="DG141" s="147"/>
      <c r="DH141" s="147"/>
      <c r="DI141" s="147"/>
      <c r="DJ141" s="147"/>
      <c r="DK141" s="147"/>
      <c r="DL141" s="147"/>
      <c r="DM141" s="147"/>
      <c r="DN141" s="147"/>
      <c r="DO141" s="147"/>
      <c r="DP141" s="147"/>
      <c r="DQ141" s="147"/>
      <c r="DR141" s="147"/>
      <c r="DS141" s="147"/>
      <c r="DT141" s="147"/>
      <c r="DU141" s="147"/>
      <c r="DV141" s="147"/>
      <c r="DW141" s="147"/>
      <c r="DX141" s="147"/>
      <c r="DY141" s="147"/>
      <c r="DZ141" s="147"/>
      <c r="EA141" s="147"/>
      <c r="EB141" s="147"/>
      <c r="EC141" s="147"/>
      <c r="ED141" s="147"/>
      <c r="EE141" s="147"/>
      <c r="EF141" s="147"/>
      <c r="EG141" s="147"/>
      <c r="EH141" s="147"/>
      <c r="EI141" s="147"/>
      <c r="EJ141" s="147"/>
      <c r="EK141" s="147"/>
      <c r="EL141" s="147"/>
      <c r="EM141" s="147"/>
      <c r="EN141" s="147"/>
      <c r="EO141" s="147"/>
      <c r="EP141" s="147"/>
      <c r="EQ141" s="147"/>
      <c r="ER141" s="147"/>
      <c r="ES141" s="147"/>
      <c r="ET141" s="147"/>
      <c r="EU141" s="147"/>
      <c r="EV141" s="147"/>
      <c r="EW141" s="147"/>
      <c r="EX141" s="147"/>
      <c r="EY141" s="147"/>
      <c r="EZ141" s="147"/>
      <c r="FA141" s="147"/>
      <c r="FB141" s="147"/>
      <c r="FC141" s="147"/>
      <c r="FD141" s="147"/>
      <c r="FE141" s="147"/>
      <c r="FF141" s="147"/>
      <c r="FG141" s="147"/>
      <c r="FH141" s="147"/>
      <c r="FI141" s="147"/>
      <c r="FJ141" s="147"/>
      <c r="FK141" s="147"/>
      <c r="FL141" s="147"/>
      <c r="FM141" s="147"/>
      <c r="FN141" s="147"/>
      <c r="FO141" s="147"/>
      <c r="FP141" s="147"/>
      <c r="FQ141" s="147"/>
      <c r="FR141" s="147"/>
      <c r="FS141" s="147"/>
      <c r="FT141" s="147"/>
      <c r="FU141" s="147"/>
      <c r="FV141" s="147"/>
      <c r="FW141" s="147"/>
      <c r="FX141" s="147"/>
      <c r="FY141" s="147"/>
      <c r="FZ141" s="147"/>
      <c r="GA141" s="147"/>
      <c r="GB141" s="147"/>
      <c r="GC141" s="147"/>
      <c r="GD141" s="147"/>
      <c r="GE141" s="147"/>
      <c r="GF141" s="147"/>
      <c r="GG141" s="147"/>
      <c r="GH141" s="147"/>
      <c r="GI141" s="147"/>
      <c r="GJ141" s="147"/>
      <c r="GK141" s="147"/>
      <c r="GL141" s="147"/>
      <c r="GM141" s="147"/>
      <c r="GN141" s="147"/>
      <c r="GO141" s="147"/>
      <c r="GP141" s="147"/>
      <c r="GQ141" s="147"/>
      <c r="GR141" s="147"/>
      <c r="GS141" s="147"/>
      <c r="GT141" s="147"/>
      <c r="GU141" s="147"/>
      <c r="GV141" s="147"/>
      <c r="GW141" s="147"/>
      <c r="GX141" s="147"/>
      <c r="GY141" s="147"/>
      <c r="GZ141" s="147"/>
      <c r="HA141" s="147"/>
      <c r="HB141" s="147"/>
      <c r="HC141" s="147"/>
      <c r="HD141" s="147"/>
      <c r="HE141" s="147"/>
      <c r="HF141" s="147"/>
      <c r="HG141" s="147"/>
      <c r="HH141" s="147"/>
      <c r="HI141" s="147"/>
      <c r="HJ141" s="147"/>
      <c r="HK141" s="147"/>
      <c r="HL141" s="147"/>
    </row>
    <row r="142" spans="1:220" ht="39">
      <c r="A142" s="168"/>
      <c r="B142" s="228" t="s">
        <v>243</v>
      </c>
      <c r="C142" s="168"/>
      <c r="D142" s="168"/>
      <c r="E142" s="167"/>
      <c r="F142" s="167"/>
      <c r="G142" s="167"/>
      <c r="H142" s="189"/>
      <c r="I142" s="265"/>
      <c r="J142" s="189"/>
      <c r="K142" s="265"/>
      <c r="L142" s="189"/>
      <c r="M142" s="175"/>
      <c r="N142" s="186"/>
      <c r="O142" s="143"/>
      <c r="P142" s="143"/>
      <c r="Q142" s="143"/>
      <c r="R142" s="143"/>
      <c r="S142" s="143"/>
      <c r="T142" s="143"/>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4"/>
      <c r="AP142" s="144"/>
      <c r="AQ142" s="144"/>
      <c r="AR142" s="144"/>
      <c r="AS142" s="144"/>
      <c r="AT142" s="144"/>
      <c r="AU142" s="144"/>
      <c r="AV142" s="144"/>
      <c r="AW142" s="144"/>
      <c r="AX142" s="144"/>
      <c r="AY142" s="144"/>
      <c r="AZ142" s="144"/>
      <c r="BA142" s="144"/>
      <c r="BB142" s="144"/>
      <c r="BC142" s="144"/>
      <c r="BD142" s="144"/>
      <c r="BE142" s="144"/>
      <c r="BF142" s="144"/>
      <c r="BG142" s="144"/>
      <c r="BH142" s="144"/>
      <c r="BI142" s="144"/>
      <c r="BJ142" s="144"/>
      <c r="BK142" s="144"/>
      <c r="BL142" s="144"/>
      <c r="BM142" s="144"/>
      <c r="BN142" s="144"/>
      <c r="BO142" s="144"/>
      <c r="BP142" s="144"/>
      <c r="BQ142" s="144"/>
      <c r="BR142" s="144"/>
      <c r="BS142" s="144"/>
      <c r="BT142" s="144"/>
      <c r="BU142" s="144"/>
      <c r="BV142" s="144"/>
      <c r="BW142" s="144"/>
      <c r="BX142" s="144"/>
      <c r="BY142" s="144"/>
      <c r="BZ142" s="144"/>
      <c r="CA142" s="144"/>
      <c r="CB142" s="144"/>
      <c r="CC142" s="144"/>
      <c r="CD142" s="144"/>
      <c r="CE142" s="144"/>
      <c r="CF142" s="144"/>
      <c r="CG142" s="144"/>
      <c r="CH142" s="144"/>
      <c r="CI142" s="144"/>
      <c r="CJ142" s="144"/>
      <c r="CK142" s="144"/>
      <c r="CL142" s="144"/>
      <c r="CM142" s="144"/>
      <c r="CN142" s="144"/>
      <c r="CO142" s="144"/>
      <c r="CP142" s="144"/>
      <c r="CQ142" s="144"/>
      <c r="CR142" s="144"/>
      <c r="CS142" s="144"/>
      <c r="CT142" s="144"/>
      <c r="CU142" s="144"/>
      <c r="CV142" s="144"/>
      <c r="CW142" s="144"/>
      <c r="CX142" s="144"/>
      <c r="CY142" s="144"/>
      <c r="CZ142" s="144"/>
      <c r="DA142" s="144"/>
      <c r="DB142" s="144"/>
      <c r="DC142" s="144"/>
      <c r="DD142" s="144"/>
      <c r="DE142" s="144"/>
      <c r="DF142" s="144"/>
      <c r="DG142" s="144"/>
      <c r="DH142" s="144"/>
      <c r="DI142" s="144"/>
      <c r="DJ142" s="144"/>
      <c r="DK142" s="144"/>
      <c r="DL142" s="144"/>
      <c r="DM142" s="144"/>
      <c r="DN142" s="144"/>
      <c r="DO142" s="144"/>
      <c r="DP142" s="144"/>
      <c r="DQ142" s="144"/>
      <c r="DR142" s="144"/>
      <c r="DS142" s="144"/>
      <c r="DT142" s="144"/>
      <c r="DU142" s="144"/>
      <c r="DV142" s="144"/>
      <c r="DW142" s="144"/>
      <c r="DX142" s="144"/>
      <c r="DY142" s="144"/>
      <c r="DZ142" s="144"/>
      <c r="EA142" s="144"/>
      <c r="EB142" s="144"/>
      <c r="EC142" s="144"/>
      <c r="ED142" s="144"/>
      <c r="EE142" s="144"/>
      <c r="EF142" s="144"/>
      <c r="EG142" s="144"/>
      <c r="EH142" s="144"/>
      <c r="EI142" s="144"/>
      <c r="EJ142" s="144"/>
      <c r="EK142" s="144"/>
      <c r="EL142" s="144"/>
      <c r="EM142" s="144"/>
      <c r="EN142" s="144"/>
      <c r="EO142" s="144"/>
      <c r="EP142" s="144"/>
      <c r="EQ142" s="144"/>
      <c r="ER142" s="144"/>
      <c r="ES142" s="144"/>
      <c r="ET142" s="144"/>
      <c r="EU142" s="144"/>
      <c r="EV142" s="144"/>
      <c r="EW142" s="144"/>
      <c r="EX142" s="144"/>
      <c r="EY142" s="144"/>
      <c r="EZ142" s="144"/>
      <c r="FA142" s="144"/>
      <c r="FB142" s="144"/>
      <c r="FC142" s="144"/>
      <c r="FD142" s="144"/>
      <c r="FE142" s="144"/>
      <c r="FF142" s="144"/>
      <c r="FG142" s="144"/>
      <c r="FH142" s="144"/>
      <c r="FI142" s="144"/>
      <c r="FJ142" s="144"/>
      <c r="FK142" s="144"/>
      <c r="FL142" s="144"/>
      <c r="FM142" s="144"/>
      <c r="FN142" s="144"/>
      <c r="FO142" s="144"/>
      <c r="FP142" s="144"/>
      <c r="FQ142" s="144"/>
      <c r="FR142" s="144"/>
      <c r="FS142" s="144"/>
      <c r="FT142" s="144"/>
      <c r="FU142" s="144"/>
      <c r="FV142" s="144"/>
      <c r="FW142" s="144"/>
      <c r="FX142" s="144"/>
      <c r="FY142" s="144"/>
      <c r="FZ142" s="144"/>
      <c r="GA142" s="144"/>
      <c r="GB142" s="144"/>
      <c r="GC142" s="144"/>
      <c r="GD142" s="144"/>
      <c r="GE142" s="144"/>
      <c r="GF142" s="144"/>
      <c r="GG142" s="144"/>
      <c r="GH142" s="144"/>
      <c r="GI142" s="144"/>
      <c r="GJ142" s="144"/>
      <c r="GK142" s="144"/>
      <c r="GL142" s="144"/>
      <c r="GM142" s="144"/>
      <c r="GN142" s="144"/>
      <c r="GO142" s="144"/>
      <c r="GP142" s="144"/>
      <c r="GQ142" s="144"/>
      <c r="GR142" s="144"/>
      <c r="GS142" s="144"/>
      <c r="GT142" s="144"/>
      <c r="GU142" s="144"/>
      <c r="GV142" s="144"/>
      <c r="GW142" s="144"/>
      <c r="GX142" s="144"/>
      <c r="GY142" s="144"/>
      <c r="GZ142" s="144"/>
      <c r="HA142" s="144"/>
      <c r="HB142" s="144"/>
      <c r="HC142" s="144"/>
      <c r="HD142" s="144"/>
      <c r="HE142" s="144"/>
      <c r="HF142" s="144"/>
      <c r="HG142" s="144"/>
      <c r="HH142" s="144"/>
      <c r="HI142" s="144"/>
      <c r="HJ142" s="144"/>
      <c r="HK142" s="144"/>
      <c r="HL142" s="144"/>
    </row>
    <row r="143" spans="1:220">
      <c r="A143" s="168" t="s">
        <v>143</v>
      </c>
      <c r="B143" s="218" t="s">
        <v>244</v>
      </c>
      <c r="C143" s="168" t="s">
        <v>245</v>
      </c>
      <c r="D143" s="168">
        <v>1</v>
      </c>
      <c r="E143" s="167">
        <v>9500</v>
      </c>
      <c r="F143" s="167">
        <v>1200</v>
      </c>
      <c r="G143" s="174">
        <f>+F143+E143</f>
        <v>10700</v>
      </c>
      <c r="H143" s="195">
        <v>10700</v>
      </c>
      <c r="I143" s="248">
        <v>1</v>
      </c>
      <c r="J143" s="195">
        <v>10700</v>
      </c>
      <c r="K143" s="248">
        <v>0</v>
      </c>
      <c r="L143" s="175">
        <f>K143*G143</f>
        <v>0</v>
      </c>
      <c r="M143" s="175">
        <f>+K143+I143</f>
        <v>1</v>
      </c>
      <c r="N143" s="175">
        <f>M143*G143</f>
        <v>10700</v>
      </c>
      <c r="O143" s="143"/>
      <c r="P143" s="143"/>
      <c r="Q143" s="143"/>
      <c r="R143" s="143"/>
      <c r="S143" s="143"/>
      <c r="T143" s="143"/>
      <c r="U143" s="144"/>
      <c r="V143" s="144"/>
      <c r="W143" s="144"/>
      <c r="X143" s="144"/>
      <c r="Y143" s="144"/>
      <c r="Z143" s="144"/>
      <c r="AA143" s="144"/>
      <c r="AB143" s="144"/>
      <c r="AC143" s="144"/>
      <c r="AD143" s="144"/>
      <c r="AE143" s="144"/>
      <c r="AF143" s="144"/>
      <c r="AG143" s="144"/>
      <c r="AH143" s="144"/>
      <c r="AI143" s="144"/>
      <c r="AJ143" s="144"/>
      <c r="AK143" s="144"/>
      <c r="AL143" s="144"/>
      <c r="AM143" s="144"/>
      <c r="AN143" s="144"/>
      <c r="AO143" s="144"/>
      <c r="AP143" s="144"/>
      <c r="AQ143" s="144"/>
      <c r="AR143" s="144"/>
      <c r="AS143" s="144"/>
      <c r="AT143" s="144"/>
      <c r="AU143" s="144"/>
      <c r="AV143" s="144"/>
      <c r="AW143" s="144"/>
      <c r="AX143" s="144"/>
      <c r="AY143" s="144"/>
      <c r="AZ143" s="144"/>
      <c r="BA143" s="144"/>
      <c r="BB143" s="144"/>
      <c r="BC143" s="144"/>
      <c r="BD143" s="144"/>
      <c r="BE143" s="144"/>
      <c r="BF143" s="144"/>
      <c r="BG143" s="144"/>
      <c r="BH143" s="144"/>
      <c r="BI143" s="144"/>
      <c r="BJ143" s="144"/>
      <c r="BK143" s="144"/>
      <c r="BL143" s="144"/>
      <c r="BM143" s="144"/>
      <c r="BN143" s="144"/>
      <c r="BO143" s="144"/>
      <c r="BP143" s="144"/>
      <c r="BQ143" s="144"/>
      <c r="BR143" s="144"/>
      <c r="BS143" s="144"/>
      <c r="BT143" s="144"/>
      <c r="BU143" s="144"/>
      <c r="BV143" s="144"/>
      <c r="BW143" s="144"/>
      <c r="BX143" s="144"/>
      <c r="BY143" s="144"/>
      <c r="BZ143" s="144"/>
      <c r="CA143" s="144"/>
      <c r="CB143" s="144"/>
      <c r="CC143" s="144"/>
      <c r="CD143" s="144"/>
      <c r="CE143" s="144"/>
      <c r="CF143" s="144"/>
      <c r="CG143" s="144"/>
      <c r="CH143" s="144"/>
      <c r="CI143" s="144"/>
      <c r="CJ143" s="144"/>
      <c r="CK143" s="144"/>
      <c r="CL143" s="144"/>
      <c r="CM143" s="144"/>
      <c r="CN143" s="144"/>
      <c r="CO143" s="144"/>
      <c r="CP143" s="144"/>
      <c r="CQ143" s="144"/>
      <c r="CR143" s="144"/>
      <c r="CS143" s="144"/>
      <c r="CT143" s="144"/>
      <c r="CU143" s="144"/>
      <c r="CV143" s="144"/>
      <c r="CW143" s="144"/>
      <c r="CX143" s="144"/>
      <c r="CY143" s="144"/>
      <c r="CZ143" s="144"/>
      <c r="DA143" s="144"/>
      <c r="DB143" s="144"/>
      <c r="DC143" s="144"/>
      <c r="DD143" s="144"/>
      <c r="DE143" s="144"/>
      <c r="DF143" s="144"/>
      <c r="DG143" s="144"/>
      <c r="DH143" s="144"/>
      <c r="DI143" s="144"/>
      <c r="DJ143" s="144"/>
      <c r="DK143" s="144"/>
      <c r="DL143" s="144"/>
      <c r="DM143" s="144"/>
      <c r="DN143" s="144"/>
      <c r="DO143" s="144"/>
      <c r="DP143" s="144"/>
      <c r="DQ143" s="144"/>
      <c r="DR143" s="144"/>
      <c r="DS143" s="144"/>
      <c r="DT143" s="144"/>
      <c r="DU143" s="144"/>
      <c r="DV143" s="144"/>
      <c r="DW143" s="144"/>
      <c r="DX143" s="144"/>
      <c r="DY143" s="144"/>
      <c r="DZ143" s="144"/>
      <c r="EA143" s="144"/>
      <c r="EB143" s="144"/>
      <c r="EC143" s="144"/>
      <c r="ED143" s="144"/>
      <c r="EE143" s="144"/>
      <c r="EF143" s="144"/>
      <c r="EG143" s="144"/>
      <c r="EH143" s="144"/>
      <c r="EI143" s="144"/>
      <c r="EJ143" s="144"/>
      <c r="EK143" s="144"/>
      <c r="EL143" s="144"/>
      <c r="EM143" s="144"/>
      <c r="EN143" s="144"/>
      <c r="EO143" s="144"/>
      <c r="EP143" s="144"/>
      <c r="EQ143" s="144"/>
      <c r="ER143" s="144"/>
      <c r="ES143" s="144"/>
      <c r="ET143" s="144"/>
      <c r="EU143" s="144"/>
      <c r="EV143" s="144"/>
      <c r="EW143" s="144"/>
      <c r="EX143" s="144"/>
      <c r="EY143" s="144"/>
      <c r="EZ143" s="144"/>
      <c r="FA143" s="144"/>
      <c r="FB143" s="144"/>
      <c r="FC143" s="144"/>
      <c r="FD143" s="144"/>
      <c r="FE143" s="144"/>
      <c r="FF143" s="144"/>
      <c r="FG143" s="144"/>
      <c r="FH143" s="144"/>
      <c r="FI143" s="144"/>
      <c r="FJ143" s="144"/>
      <c r="FK143" s="144"/>
      <c r="FL143" s="144"/>
      <c r="FM143" s="144"/>
      <c r="FN143" s="144"/>
      <c r="FO143" s="144"/>
      <c r="FP143" s="144"/>
      <c r="FQ143" s="144"/>
      <c r="FR143" s="144"/>
      <c r="FS143" s="144"/>
      <c r="FT143" s="144"/>
      <c r="FU143" s="144"/>
      <c r="FV143" s="144"/>
      <c r="FW143" s="144"/>
      <c r="FX143" s="144"/>
      <c r="FY143" s="144"/>
      <c r="FZ143" s="144"/>
      <c r="GA143" s="144"/>
      <c r="GB143" s="144"/>
      <c r="GC143" s="144"/>
      <c r="GD143" s="144"/>
      <c r="GE143" s="144"/>
      <c r="GF143" s="144"/>
      <c r="GG143" s="144"/>
      <c r="GH143" s="144"/>
      <c r="GI143" s="144"/>
      <c r="GJ143" s="144"/>
      <c r="GK143" s="144"/>
      <c r="GL143" s="144"/>
      <c r="GM143" s="144"/>
      <c r="GN143" s="144"/>
      <c r="GO143" s="144"/>
      <c r="GP143" s="144"/>
      <c r="GQ143" s="144"/>
      <c r="GR143" s="144"/>
      <c r="GS143" s="144"/>
      <c r="GT143" s="144"/>
      <c r="GU143" s="144"/>
      <c r="GV143" s="144"/>
      <c r="GW143" s="144"/>
      <c r="GX143" s="144"/>
      <c r="GY143" s="144"/>
      <c r="GZ143" s="144"/>
      <c r="HA143" s="144"/>
      <c r="HB143" s="144"/>
      <c r="HC143" s="144"/>
      <c r="HD143" s="144"/>
      <c r="HE143" s="144"/>
      <c r="HF143" s="144"/>
      <c r="HG143" s="144"/>
      <c r="HH143" s="144"/>
      <c r="HI143" s="144"/>
      <c r="HJ143" s="144"/>
      <c r="HK143" s="144"/>
      <c r="HL143" s="144"/>
    </row>
    <row r="144" spans="1:220">
      <c r="A144" s="168" t="s">
        <v>186</v>
      </c>
      <c r="B144" s="218" t="s">
        <v>246</v>
      </c>
      <c r="C144" s="168" t="s">
        <v>40</v>
      </c>
      <c r="D144" s="168" t="s">
        <v>45</v>
      </c>
      <c r="E144" s="167"/>
      <c r="F144" s="167"/>
      <c r="G144" s="167"/>
      <c r="H144" s="189"/>
      <c r="I144" s="265"/>
      <c r="J144" s="189"/>
      <c r="K144" s="265"/>
      <c r="L144" s="189"/>
      <c r="M144" s="175"/>
      <c r="N144" s="186"/>
      <c r="O144" s="143"/>
      <c r="P144" s="143"/>
      <c r="Q144" s="143"/>
      <c r="R144" s="143"/>
      <c r="S144" s="143"/>
      <c r="T144" s="143"/>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144"/>
      <c r="AZ144" s="144"/>
      <c r="BA144" s="144"/>
      <c r="BB144" s="144"/>
      <c r="BC144" s="144"/>
      <c r="BD144" s="144"/>
      <c r="BE144" s="144"/>
      <c r="BF144" s="144"/>
      <c r="BG144" s="144"/>
      <c r="BH144" s="144"/>
      <c r="BI144" s="144"/>
      <c r="BJ144" s="144"/>
      <c r="BK144" s="144"/>
      <c r="BL144" s="144"/>
      <c r="BM144" s="144"/>
      <c r="BN144" s="144"/>
      <c r="BO144" s="144"/>
      <c r="BP144" s="144"/>
      <c r="BQ144" s="144"/>
      <c r="BR144" s="144"/>
      <c r="BS144" s="144"/>
      <c r="BT144" s="144"/>
      <c r="BU144" s="144"/>
      <c r="BV144" s="144"/>
      <c r="BW144" s="144"/>
      <c r="BX144" s="144"/>
      <c r="BY144" s="144"/>
      <c r="BZ144" s="144"/>
      <c r="CA144" s="144"/>
      <c r="CB144" s="144"/>
      <c r="CC144" s="144"/>
      <c r="CD144" s="144"/>
      <c r="CE144" s="144"/>
      <c r="CF144" s="144"/>
      <c r="CG144" s="144"/>
      <c r="CH144" s="144"/>
      <c r="CI144" s="144"/>
      <c r="CJ144" s="144"/>
      <c r="CK144" s="144"/>
      <c r="CL144" s="144"/>
      <c r="CM144" s="144"/>
      <c r="CN144" s="144"/>
      <c r="CO144" s="144"/>
      <c r="CP144" s="144"/>
      <c r="CQ144" s="144"/>
      <c r="CR144" s="144"/>
      <c r="CS144" s="144"/>
      <c r="CT144" s="144"/>
      <c r="CU144" s="144"/>
      <c r="CV144" s="144"/>
      <c r="CW144" s="144"/>
      <c r="CX144" s="144"/>
      <c r="CY144" s="144"/>
      <c r="CZ144" s="144"/>
      <c r="DA144" s="144"/>
      <c r="DB144" s="144"/>
      <c r="DC144" s="144"/>
      <c r="DD144" s="144"/>
      <c r="DE144" s="144"/>
      <c r="DF144" s="144"/>
      <c r="DG144" s="144"/>
      <c r="DH144" s="144"/>
      <c r="DI144" s="144"/>
      <c r="DJ144" s="144"/>
      <c r="DK144" s="144"/>
      <c r="DL144" s="144"/>
      <c r="DM144" s="144"/>
      <c r="DN144" s="144"/>
      <c r="DO144" s="144"/>
      <c r="DP144" s="144"/>
      <c r="DQ144" s="144"/>
      <c r="DR144" s="144"/>
      <c r="DS144" s="144"/>
      <c r="DT144" s="144"/>
      <c r="DU144" s="144"/>
      <c r="DV144" s="144"/>
      <c r="DW144" s="144"/>
      <c r="DX144" s="144"/>
      <c r="DY144" s="144"/>
      <c r="DZ144" s="144"/>
      <c r="EA144" s="144"/>
      <c r="EB144" s="144"/>
      <c r="EC144" s="144"/>
      <c r="ED144" s="144"/>
      <c r="EE144" s="144"/>
      <c r="EF144" s="144"/>
      <c r="EG144" s="144"/>
      <c r="EH144" s="144"/>
      <c r="EI144" s="144"/>
      <c r="EJ144" s="144"/>
      <c r="EK144" s="144"/>
      <c r="EL144" s="144"/>
      <c r="EM144" s="144"/>
      <c r="EN144" s="144"/>
      <c r="EO144" s="144"/>
      <c r="EP144" s="144"/>
      <c r="EQ144" s="144"/>
      <c r="ER144" s="144"/>
      <c r="ES144" s="144"/>
      <c r="ET144" s="144"/>
      <c r="EU144" s="144"/>
      <c r="EV144" s="144"/>
      <c r="EW144" s="144"/>
      <c r="EX144" s="144"/>
      <c r="EY144" s="144"/>
      <c r="EZ144" s="144"/>
      <c r="FA144" s="144"/>
      <c r="FB144" s="144"/>
      <c r="FC144" s="144"/>
      <c r="FD144" s="144"/>
      <c r="FE144" s="144"/>
      <c r="FF144" s="144"/>
      <c r="FG144" s="144"/>
      <c r="FH144" s="144"/>
      <c r="FI144" s="144"/>
      <c r="FJ144" s="144"/>
      <c r="FK144" s="144"/>
      <c r="FL144" s="144"/>
      <c r="FM144" s="144"/>
      <c r="FN144" s="144"/>
      <c r="FO144" s="144"/>
      <c r="FP144" s="144"/>
      <c r="FQ144" s="144"/>
      <c r="FR144" s="144"/>
      <c r="FS144" s="144"/>
      <c r="FT144" s="144"/>
      <c r="FU144" s="144"/>
      <c r="FV144" s="144"/>
      <c r="FW144" s="144"/>
      <c r="FX144" s="144"/>
      <c r="FY144" s="144"/>
      <c r="FZ144" s="144"/>
      <c r="GA144" s="144"/>
      <c r="GB144" s="144"/>
      <c r="GC144" s="144"/>
      <c r="GD144" s="144"/>
      <c r="GE144" s="144"/>
      <c r="GF144" s="144"/>
      <c r="GG144" s="144"/>
      <c r="GH144" s="144"/>
      <c r="GI144" s="144"/>
      <c r="GJ144" s="144"/>
      <c r="GK144" s="144"/>
      <c r="GL144" s="144"/>
      <c r="GM144" s="144"/>
      <c r="GN144" s="144"/>
      <c r="GO144" s="144"/>
      <c r="GP144" s="144"/>
      <c r="GQ144" s="144"/>
      <c r="GR144" s="144"/>
      <c r="GS144" s="144"/>
      <c r="GT144" s="144"/>
      <c r="GU144" s="144"/>
      <c r="GV144" s="144"/>
      <c r="GW144" s="144"/>
      <c r="GX144" s="144"/>
      <c r="GY144" s="144"/>
      <c r="GZ144" s="144"/>
      <c r="HA144" s="144"/>
      <c r="HB144" s="144"/>
      <c r="HC144" s="144"/>
      <c r="HD144" s="144"/>
      <c r="HE144" s="144"/>
      <c r="HF144" s="144"/>
      <c r="HG144" s="144"/>
      <c r="HH144" s="144"/>
      <c r="HI144" s="144"/>
      <c r="HJ144" s="144"/>
      <c r="HK144" s="144"/>
      <c r="HL144" s="144"/>
    </row>
    <row r="145" spans="1:220">
      <c r="A145" s="182"/>
      <c r="B145" s="229"/>
      <c r="C145" s="222"/>
      <c r="D145" s="222"/>
      <c r="E145" s="196"/>
      <c r="F145" s="197"/>
      <c r="G145" s="197"/>
      <c r="H145" s="183"/>
      <c r="I145" s="267"/>
      <c r="J145" s="183"/>
      <c r="K145" s="267"/>
      <c r="L145" s="183"/>
      <c r="M145" s="175"/>
      <c r="N145" s="198"/>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0"/>
      <c r="AZ145" s="140"/>
      <c r="BA145" s="140"/>
      <c r="BB145" s="140"/>
      <c r="BC145" s="140"/>
      <c r="BD145" s="140"/>
      <c r="BE145" s="140"/>
      <c r="BF145" s="140"/>
      <c r="BG145" s="140"/>
      <c r="BH145" s="140"/>
      <c r="BI145" s="140"/>
      <c r="BJ145" s="140"/>
      <c r="BK145" s="140"/>
      <c r="BL145" s="140"/>
      <c r="BM145" s="140"/>
      <c r="BN145" s="140"/>
      <c r="BO145" s="140"/>
      <c r="BP145" s="140"/>
      <c r="BQ145" s="140"/>
      <c r="BR145" s="140"/>
      <c r="BS145" s="140"/>
      <c r="BT145" s="140"/>
      <c r="BU145" s="140"/>
      <c r="BV145" s="140"/>
      <c r="BW145" s="140"/>
      <c r="BX145" s="140"/>
      <c r="BY145" s="140"/>
      <c r="BZ145" s="140"/>
      <c r="CA145" s="140"/>
      <c r="CB145" s="140"/>
      <c r="CC145" s="140"/>
      <c r="CD145" s="140"/>
      <c r="CE145" s="140"/>
      <c r="CF145" s="140"/>
      <c r="CG145" s="140"/>
      <c r="CH145" s="140"/>
      <c r="CI145" s="140"/>
      <c r="CJ145" s="140"/>
      <c r="CK145" s="140"/>
      <c r="CL145" s="140"/>
      <c r="CM145" s="140"/>
      <c r="CN145" s="140"/>
      <c r="CO145" s="140"/>
      <c r="CP145" s="140"/>
      <c r="CQ145" s="140"/>
      <c r="CR145" s="140"/>
      <c r="CS145" s="140"/>
      <c r="CT145" s="140"/>
      <c r="CU145" s="140"/>
      <c r="CV145" s="140"/>
      <c r="CW145" s="140"/>
      <c r="CX145" s="140"/>
      <c r="CY145" s="140"/>
      <c r="CZ145" s="140"/>
      <c r="DA145" s="140"/>
      <c r="DB145" s="140"/>
      <c r="DC145" s="140"/>
      <c r="DD145" s="140"/>
      <c r="DE145" s="140"/>
      <c r="DF145" s="140"/>
      <c r="DG145" s="140"/>
      <c r="DH145" s="140"/>
      <c r="DI145" s="140"/>
      <c r="DJ145" s="140"/>
      <c r="DK145" s="140"/>
      <c r="DL145" s="140"/>
      <c r="DM145" s="140"/>
      <c r="DN145" s="140"/>
      <c r="DO145" s="140"/>
      <c r="DP145" s="140"/>
      <c r="DQ145" s="140"/>
      <c r="DR145" s="140"/>
      <c r="DS145" s="140"/>
      <c r="DT145" s="140"/>
      <c r="DU145" s="140"/>
      <c r="DV145" s="140"/>
      <c r="DW145" s="140"/>
      <c r="DX145" s="140"/>
      <c r="DY145" s="140"/>
      <c r="DZ145" s="140"/>
      <c r="EA145" s="140"/>
      <c r="EB145" s="140"/>
      <c r="EC145" s="140"/>
      <c r="ED145" s="140"/>
      <c r="EE145" s="140"/>
      <c r="EF145" s="140"/>
      <c r="EG145" s="140"/>
      <c r="EH145" s="140"/>
      <c r="EI145" s="140"/>
      <c r="EJ145" s="140"/>
      <c r="EK145" s="140"/>
      <c r="EL145" s="140"/>
      <c r="EM145" s="140"/>
      <c r="EN145" s="140"/>
      <c r="EO145" s="140"/>
      <c r="EP145" s="140"/>
      <c r="EQ145" s="140"/>
      <c r="ER145" s="140"/>
      <c r="ES145" s="140"/>
      <c r="ET145" s="140"/>
      <c r="EU145" s="140"/>
      <c r="EV145" s="140"/>
      <c r="EW145" s="140"/>
      <c r="EX145" s="140"/>
      <c r="EY145" s="140"/>
      <c r="EZ145" s="140"/>
      <c r="FA145" s="140"/>
      <c r="FB145" s="140"/>
      <c r="FC145" s="140"/>
      <c r="FD145" s="140"/>
      <c r="FE145" s="140"/>
      <c r="FF145" s="140"/>
      <c r="FG145" s="140"/>
      <c r="FH145" s="140"/>
      <c r="FI145" s="140"/>
      <c r="FJ145" s="140"/>
      <c r="FK145" s="140"/>
      <c r="FL145" s="140"/>
      <c r="FM145" s="140"/>
      <c r="FN145" s="140"/>
      <c r="FO145" s="140"/>
      <c r="FP145" s="140"/>
      <c r="FQ145" s="140"/>
      <c r="FR145" s="140"/>
      <c r="FS145" s="140"/>
      <c r="FT145" s="140"/>
      <c r="FU145" s="140"/>
      <c r="FV145" s="140"/>
      <c r="FW145" s="140"/>
      <c r="FX145" s="140"/>
      <c r="FY145" s="140"/>
      <c r="FZ145" s="140"/>
      <c r="GA145" s="140"/>
      <c r="GB145" s="140"/>
      <c r="GC145" s="140"/>
      <c r="GD145" s="140"/>
      <c r="GE145" s="140"/>
      <c r="GF145" s="140"/>
      <c r="GG145" s="140"/>
      <c r="GH145" s="140"/>
      <c r="GI145" s="140"/>
      <c r="GJ145" s="140"/>
      <c r="GK145" s="140"/>
      <c r="GL145" s="140"/>
      <c r="GM145" s="140"/>
      <c r="GN145" s="140"/>
      <c r="GO145" s="140"/>
      <c r="GP145" s="140"/>
      <c r="GQ145" s="140"/>
      <c r="GR145" s="140"/>
      <c r="GS145" s="140"/>
      <c r="GT145" s="140"/>
      <c r="GU145" s="140"/>
      <c r="GV145" s="140"/>
      <c r="GW145" s="140"/>
      <c r="GX145" s="140"/>
      <c r="GY145" s="140"/>
      <c r="GZ145" s="140"/>
      <c r="HA145" s="140"/>
      <c r="HB145" s="140"/>
      <c r="HC145" s="140"/>
      <c r="HD145" s="140"/>
      <c r="HE145" s="140"/>
      <c r="HF145" s="140"/>
      <c r="HG145" s="140"/>
      <c r="HH145" s="140"/>
      <c r="HI145" s="140"/>
      <c r="HJ145" s="140"/>
      <c r="HK145" s="140"/>
      <c r="HL145" s="140"/>
    </row>
    <row r="146" spans="1:220">
      <c r="A146" s="224">
        <v>4.7</v>
      </c>
      <c r="B146" s="215" t="s">
        <v>247</v>
      </c>
      <c r="C146" s="168"/>
      <c r="D146" s="168"/>
      <c r="E146" s="196"/>
      <c r="F146" s="197"/>
      <c r="G146" s="197"/>
      <c r="H146" s="183"/>
      <c r="I146" s="267"/>
      <c r="J146" s="183"/>
      <c r="K146" s="267"/>
      <c r="L146" s="183"/>
      <c r="M146" s="175"/>
      <c r="N146" s="198"/>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c r="AP146" s="140"/>
      <c r="AQ146" s="140"/>
      <c r="AR146" s="140"/>
      <c r="AS146" s="140"/>
      <c r="AT146" s="140"/>
      <c r="AU146" s="140"/>
      <c r="AV146" s="140"/>
      <c r="AW146" s="140"/>
      <c r="AX146" s="140"/>
      <c r="AY146" s="140"/>
      <c r="AZ146" s="140"/>
      <c r="BA146" s="140"/>
      <c r="BB146" s="140"/>
      <c r="BC146" s="140"/>
      <c r="BD146" s="140"/>
      <c r="BE146" s="140"/>
      <c r="BF146" s="140"/>
      <c r="BG146" s="140"/>
      <c r="BH146" s="140"/>
      <c r="BI146" s="140"/>
      <c r="BJ146" s="140"/>
      <c r="BK146" s="140"/>
      <c r="BL146" s="140"/>
      <c r="BM146" s="140"/>
      <c r="BN146" s="140"/>
      <c r="BO146" s="140"/>
      <c r="BP146" s="140"/>
      <c r="BQ146" s="140"/>
      <c r="BR146" s="140"/>
      <c r="BS146" s="140"/>
      <c r="BT146" s="140"/>
      <c r="BU146" s="140"/>
      <c r="BV146" s="140"/>
      <c r="BW146" s="140"/>
      <c r="BX146" s="140"/>
      <c r="BY146" s="140"/>
      <c r="BZ146" s="140"/>
      <c r="CA146" s="140"/>
      <c r="CB146" s="140"/>
      <c r="CC146" s="140"/>
      <c r="CD146" s="140"/>
      <c r="CE146" s="140"/>
      <c r="CF146" s="140"/>
      <c r="CG146" s="140"/>
      <c r="CH146" s="140"/>
      <c r="CI146" s="140"/>
      <c r="CJ146" s="140"/>
      <c r="CK146" s="140"/>
      <c r="CL146" s="140"/>
      <c r="CM146" s="140"/>
      <c r="CN146" s="140"/>
      <c r="CO146" s="140"/>
      <c r="CP146" s="140"/>
      <c r="CQ146" s="140"/>
      <c r="CR146" s="140"/>
      <c r="CS146" s="140"/>
      <c r="CT146" s="140"/>
      <c r="CU146" s="140"/>
      <c r="CV146" s="140"/>
      <c r="CW146" s="140"/>
      <c r="CX146" s="140"/>
      <c r="CY146" s="140"/>
      <c r="CZ146" s="140"/>
      <c r="DA146" s="140"/>
      <c r="DB146" s="140"/>
      <c r="DC146" s="140"/>
      <c r="DD146" s="140"/>
      <c r="DE146" s="140"/>
      <c r="DF146" s="140"/>
      <c r="DG146" s="140"/>
      <c r="DH146" s="140"/>
      <c r="DI146" s="140"/>
      <c r="DJ146" s="140"/>
      <c r="DK146" s="140"/>
      <c r="DL146" s="140"/>
      <c r="DM146" s="140"/>
      <c r="DN146" s="140"/>
      <c r="DO146" s="140"/>
      <c r="DP146" s="140"/>
      <c r="DQ146" s="140"/>
      <c r="DR146" s="140"/>
      <c r="DS146" s="140"/>
      <c r="DT146" s="140"/>
      <c r="DU146" s="140"/>
      <c r="DV146" s="140"/>
      <c r="DW146" s="140"/>
      <c r="DX146" s="140"/>
      <c r="DY146" s="140"/>
      <c r="DZ146" s="140"/>
      <c r="EA146" s="140"/>
      <c r="EB146" s="140"/>
      <c r="EC146" s="140"/>
      <c r="ED146" s="140"/>
      <c r="EE146" s="140"/>
      <c r="EF146" s="140"/>
      <c r="EG146" s="140"/>
      <c r="EH146" s="140"/>
      <c r="EI146" s="140"/>
      <c r="EJ146" s="140"/>
      <c r="EK146" s="140"/>
      <c r="EL146" s="140"/>
      <c r="EM146" s="140"/>
      <c r="EN146" s="140"/>
      <c r="EO146" s="140"/>
      <c r="EP146" s="140"/>
      <c r="EQ146" s="140"/>
      <c r="ER146" s="140"/>
      <c r="ES146" s="140"/>
      <c r="ET146" s="140"/>
      <c r="EU146" s="140"/>
      <c r="EV146" s="140"/>
      <c r="EW146" s="140"/>
      <c r="EX146" s="140"/>
      <c r="EY146" s="140"/>
      <c r="EZ146" s="140"/>
      <c r="FA146" s="140"/>
      <c r="FB146" s="140"/>
      <c r="FC146" s="140"/>
      <c r="FD146" s="140"/>
      <c r="FE146" s="140"/>
      <c r="FF146" s="140"/>
      <c r="FG146" s="140"/>
      <c r="FH146" s="140"/>
      <c r="FI146" s="140"/>
      <c r="FJ146" s="140"/>
      <c r="FK146" s="140"/>
      <c r="FL146" s="140"/>
      <c r="FM146" s="140"/>
      <c r="FN146" s="140"/>
      <c r="FO146" s="140"/>
      <c r="FP146" s="140"/>
      <c r="FQ146" s="140"/>
      <c r="FR146" s="140"/>
      <c r="FS146" s="140"/>
      <c r="FT146" s="140"/>
      <c r="FU146" s="140"/>
      <c r="FV146" s="140"/>
      <c r="FW146" s="140"/>
      <c r="FX146" s="140"/>
      <c r="FY146" s="140"/>
      <c r="FZ146" s="140"/>
      <c r="GA146" s="140"/>
      <c r="GB146" s="140"/>
      <c r="GC146" s="140"/>
      <c r="GD146" s="140"/>
      <c r="GE146" s="140"/>
      <c r="GF146" s="140"/>
      <c r="GG146" s="140"/>
      <c r="GH146" s="140"/>
      <c r="GI146" s="140"/>
      <c r="GJ146" s="140"/>
      <c r="GK146" s="140"/>
      <c r="GL146" s="140"/>
      <c r="GM146" s="140"/>
      <c r="GN146" s="140"/>
      <c r="GO146" s="140"/>
      <c r="GP146" s="140"/>
      <c r="GQ146" s="140"/>
      <c r="GR146" s="140"/>
      <c r="GS146" s="140"/>
      <c r="GT146" s="140"/>
      <c r="GU146" s="140"/>
      <c r="GV146" s="140"/>
      <c r="GW146" s="140"/>
      <c r="GX146" s="140"/>
      <c r="GY146" s="140"/>
      <c r="GZ146" s="140"/>
      <c r="HA146" s="140"/>
      <c r="HB146" s="140"/>
      <c r="HC146" s="140"/>
      <c r="HD146" s="140"/>
      <c r="HE146" s="140"/>
      <c r="HF146" s="140"/>
      <c r="HG146" s="140"/>
      <c r="HH146" s="140"/>
      <c r="HI146" s="140"/>
      <c r="HJ146" s="140"/>
      <c r="HK146" s="140"/>
      <c r="HL146" s="140"/>
    </row>
    <row r="147" spans="1:220" ht="52">
      <c r="A147" s="168"/>
      <c r="B147" s="218" t="s">
        <v>248</v>
      </c>
      <c r="C147" s="168"/>
      <c r="D147" s="168"/>
      <c r="E147" s="196"/>
      <c r="F147" s="197"/>
      <c r="G147" s="197"/>
      <c r="H147" s="183"/>
      <c r="I147" s="267"/>
      <c r="J147" s="183"/>
      <c r="K147" s="267"/>
      <c r="L147" s="183"/>
      <c r="M147" s="175"/>
      <c r="N147" s="198"/>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c r="AU147" s="140"/>
      <c r="AV147" s="140"/>
      <c r="AW147" s="140"/>
      <c r="AX147" s="140"/>
      <c r="AY147" s="140"/>
      <c r="AZ147" s="140"/>
      <c r="BA147" s="140"/>
      <c r="BB147" s="140"/>
      <c r="BC147" s="140"/>
      <c r="BD147" s="140"/>
      <c r="BE147" s="140"/>
      <c r="BF147" s="140"/>
      <c r="BG147" s="140"/>
      <c r="BH147" s="140"/>
      <c r="BI147" s="140"/>
      <c r="BJ147" s="140"/>
      <c r="BK147" s="140"/>
      <c r="BL147" s="140"/>
      <c r="BM147" s="140"/>
      <c r="BN147" s="140"/>
      <c r="BO147" s="140"/>
      <c r="BP147" s="140"/>
      <c r="BQ147" s="140"/>
      <c r="BR147" s="140"/>
      <c r="BS147" s="140"/>
      <c r="BT147" s="140"/>
      <c r="BU147" s="140"/>
      <c r="BV147" s="140"/>
      <c r="BW147" s="140"/>
      <c r="BX147" s="140"/>
      <c r="BY147" s="140"/>
      <c r="BZ147" s="140"/>
      <c r="CA147" s="140"/>
      <c r="CB147" s="140"/>
      <c r="CC147" s="140"/>
      <c r="CD147" s="140"/>
      <c r="CE147" s="140"/>
      <c r="CF147" s="140"/>
      <c r="CG147" s="140"/>
      <c r="CH147" s="140"/>
      <c r="CI147" s="140"/>
      <c r="CJ147" s="140"/>
      <c r="CK147" s="140"/>
      <c r="CL147" s="140"/>
      <c r="CM147" s="140"/>
      <c r="CN147" s="140"/>
      <c r="CO147" s="140"/>
      <c r="CP147" s="140"/>
      <c r="CQ147" s="140"/>
      <c r="CR147" s="140"/>
      <c r="CS147" s="140"/>
      <c r="CT147" s="140"/>
      <c r="CU147" s="140"/>
      <c r="CV147" s="140"/>
      <c r="CW147" s="140"/>
      <c r="CX147" s="140"/>
      <c r="CY147" s="140"/>
      <c r="CZ147" s="140"/>
      <c r="DA147" s="140"/>
      <c r="DB147" s="140"/>
      <c r="DC147" s="140"/>
      <c r="DD147" s="140"/>
      <c r="DE147" s="140"/>
      <c r="DF147" s="140"/>
      <c r="DG147" s="140"/>
      <c r="DH147" s="140"/>
      <c r="DI147" s="140"/>
      <c r="DJ147" s="140"/>
      <c r="DK147" s="140"/>
      <c r="DL147" s="140"/>
      <c r="DM147" s="140"/>
      <c r="DN147" s="140"/>
      <c r="DO147" s="140"/>
      <c r="DP147" s="140"/>
      <c r="DQ147" s="140"/>
      <c r="DR147" s="140"/>
      <c r="DS147" s="140"/>
      <c r="DT147" s="140"/>
      <c r="DU147" s="140"/>
      <c r="DV147" s="140"/>
      <c r="DW147" s="140"/>
      <c r="DX147" s="140"/>
      <c r="DY147" s="140"/>
      <c r="DZ147" s="140"/>
      <c r="EA147" s="140"/>
      <c r="EB147" s="140"/>
      <c r="EC147" s="140"/>
      <c r="ED147" s="140"/>
      <c r="EE147" s="140"/>
      <c r="EF147" s="140"/>
      <c r="EG147" s="140"/>
      <c r="EH147" s="140"/>
      <c r="EI147" s="140"/>
      <c r="EJ147" s="140"/>
      <c r="EK147" s="140"/>
      <c r="EL147" s="140"/>
      <c r="EM147" s="140"/>
      <c r="EN147" s="140"/>
      <c r="EO147" s="140"/>
      <c r="EP147" s="140"/>
      <c r="EQ147" s="140"/>
      <c r="ER147" s="140"/>
      <c r="ES147" s="140"/>
      <c r="ET147" s="140"/>
      <c r="EU147" s="140"/>
      <c r="EV147" s="140"/>
      <c r="EW147" s="140"/>
      <c r="EX147" s="140"/>
      <c r="EY147" s="140"/>
      <c r="EZ147" s="140"/>
      <c r="FA147" s="140"/>
      <c r="FB147" s="140"/>
      <c r="FC147" s="140"/>
      <c r="FD147" s="140"/>
      <c r="FE147" s="140"/>
      <c r="FF147" s="140"/>
      <c r="FG147" s="140"/>
      <c r="FH147" s="140"/>
      <c r="FI147" s="140"/>
      <c r="FJ147" s="140"/>
      <c r="FK147" s="140"/>
      <c r="FL147" s="140"/>
      <c r="FM147" s="140"/>
      <c r="FN147" s="140"/>
      <c r="FO147" s="140"/>
      <c r="FP147" s="140"/>
      <c r="FQ147" s="140"/>
      <c r="FR147" s="140"/>
      <c r="FS147" s="140"/>
      <c r="FT147" s="140"/>
      <c r="FU147" s="140"/>
      <c r="FV147" s="140"/>
      <c r="FW147" s="140"/>
      <c r="FX147" s="140"/>
      <c r="FY147" s="140"/>
      <c r="FZ147" s="140"/>
      <c r="GA147" s="140"/>
      <c r="GB147" s="140"/>
      <c r="GC147" s="140"/>
      <c r="GD147" s="140"/>
      <c r="GE147" s="140"/>
      <c r="GF147" s="140"/>
      <c r="GG147" s="140"/>
      <c r="GH147" s="140"/>
      <c r="GI147" s="140"/>
      <c r="GJ147" s="140"/>
      <c r="GK147" s="140"/>
      <c r="GL147" s="140"/>
      <c r="GM147" s="140"/>
      <c r="GN147" s="140"/>
      <c r="GO147" s="140"/>
      <c r="GP147" s="140"/>
      <c r="GQ147" s="140"/>
      <c r="GR147" s="140"/>
      <c r="GS147" s="140"/>
      <c r="GT147" s="140"/>
      <c r="GU147" s="140"/>
      <c r="GV147" s="140"/>
      <c r="GW147" s="140"/>
      <c r="GX147" s="140"/>
      <c r="GY147" s="140"/>
      <c r="GZ147" s="140"/>
      <c r="HA147" s="140"/>
      <c r="HB147" s="140"/>
      <c r="HC147" s="140"/>
      <c r="HD147" s="140"/>
      <c r="HE147" s="140"/>
      <c r="HF147" s="140"/>
      <c r="HG147" s="140"/>
      <c r="HH147" s="140"/>
      <c r="HI147" s="140"/>
      <c r="HJ147" s="140"/>
      <c r="HK147" s="140"/>
      <c r="HL147" s="140"/>
    </row>
    <row r="148" spans="1:220">
      <c r="A148" s="168"/>
      <c r="B148" s="215" t="s">
        <v>249</v>
      </c>
      <c r="C148" s="168"/>
      <c r="D148" s="168"/>
      <c r="E148" s="196"/>
      <c r="F148" s="197"/>
      <c r="G148" s="197"/>
      <c r="H148" s="183"/>
      <c r="I148" s="267"/>
      <c r="J148" s="183"/>
      <c r="K148" s="267"/>
      <c r="L148" s="183"/>
      <c r="M148" s="175"/>
      <c r="N148" s="198"/>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c r="AV148" s="140"/>
      <c r="AW148" s="140"/>
      <c r="AX148" s="140"/>
      <c r="AY148" s="140"/>
      <c r="AZ148" s="140"/>
      <c r="BA148" s="140"/>
      <c r="BB148" s="140"/>
      <c r="BC148" s="140"/>
      <c r="BD148" s="140"/>
      <c r="BE148" s="140"/>
      <c r="BF148" s="140"/>
      <c r="BG148" s="140"/>
      <c r="BH148" s="140"/>
      <c r="BI148" s="140"/>
      <c r="BJ148" s="140"/>
      <c r="BK148" s="140"/>
      <c r="BL148" s="140"/>
      <c r="BM148" s="140"/>
      <c r="BN148" s="140"/>
      <c r="BO148" s="140"/>
      <c r="BP148" s="140"/>
      <c r="BQ148" s="140"/>
      <c r="BR148" s="140"/>
      <c r="BS148" s="140"/>
      <c r="BT148" s="140"/>
      <c r="BU148" s="140"/>
      <c r="BV148" s="140"/>
      <c r="BW148" s="140"/>
      <c r="BX148" s="140"/>
      <c r="BY148" s="140"/>
      <c r="BZ148" s="140"/>
      <c r="CA148" s="140"/>
      <c r="CB148" s="140"/>
      <c r="CC148" s="140"/>
      <c r="CD148" s="140"/>
      <c r="CE148" s="140"/>
      <c r="CF148" s="140"/>
      <c r="CG148" s="140"/>
      <c r="CH148" s="140"/>
      <c r="CI148" s="140"/>
      <c r="CJ148" s="140"/>
      <c r="CK148" s="140"/>
      <c r="CL148" s="140"/>
      <c r="CM148" s="140"/>
      <c r="CN148" s="140"/>
      <c r="CO148" s="140"/>
      <c r="CP148" s="140"/>
      <c r="CQ148" s="140"/>
      <c r="CR148" s="140"/>
      <c r="CS148" s="140"/>
      <c r="CT148" s="140"/>
      <c r="CU148" s="140"/>
      <c r="CV148" s="140"/>
      <c r="CW148" s="140"/>
      <c r="CX148" s="140"/>
      <c r="CY148" s="140"/>
      <c r="CZ148" s="140"/>
      <c r="DA148" s="140"/>
      <c r="DB148" s="140"/>
      <c r="DC148" s="140"/>
      <c r="DD148" s="140"/>
      <c r="DE148" s="140"/>
      <c r="DF148" s="140"/>
      <c r="DG148" s="140"/>
      <c r="DH148" s="140"/>
      <c r="DI148" s="140"/>
      <c r="DJ148" s="140"/>
      <c r="DK148" s="140"/>
      <c r="DL148" s="140"/>
      <c r="DM148" s="140"/>
      <c r="DN148" s="140"/>
      <c r="DO148" s="140"/>
      <c r="DP148" s="140"/>
      <c r="DQ148" s="140"/>
      <c r="DR148" s="140"/>
      <c r="DS148" s="140"/>
      <c r="DT148" s="140"/>
      <c r="DU148" s="140"/>
      <c r="DV148" s="140"/>
      <c r="DW148" s="140"/>
      <c r="DX148" s="140"/>
      <c r="DY148" s="140"/>
      <c r="DZ148" s="140"/>
      <c r="EA148" s="140"/>
      <c r="EB148" s="140"/>
      <c r="EC148" s="140"/>
      <c r="ED148" s="140"/>
      <c r="EE148" s="140"/>
      <c r="EF148" s="140"/>
      <c r="EG148" s="140"/>
      <c r="EH148" s="140"/>
      <c r="EI148" s="140"/>
      <c r="EJ148" s="140"/>
      <c r="EK148" s="140"/>
      <c r="EL148" s="140"/>
      <c r="EM148" s="140"/>
      <c r="EN148" s="140"/>
      <c r="EO148" s="140"/>
      <c r="EP148" s="140"/>
      <c r="EQ148" s="140"/>
      <c r="ER148" s="140"/>
      <c r="ES148" s="140"/>
      <c r="ET148" s="140"/>
      <c r="EU148" s="140"/>
      <c r="EV148" s="140"/>
      <c r="EW148" s="140"/>
      <c r="EX148" s="140"/>
      <c r="EY148" s="140"/>
      <c r="EZ148" s="140"/>
      <c r="FA148" s="140"/>
      <c r="FB148" s="140"/>
      <c r="FC148" s="140"/>
      <c r="FD148" s="140"/>
      <c r="FE148" s="140"/>
      <c r="FF148" s="140"/>
      <c r="FG148" s="140"/>
      <c r="FH148" s="140"/>
      <c r="FI148" s="140"/>
      <c r="FJ148" s="140"/>
      <c r="FK148" s="140"/>
      <c r="FL148" s="140"/>
      <c r="FM148" s="140"/>
      <c r="FN148" s="140"/>
      <c r="FO148" s="140"/>
      <c r="FP148" s="140"/>
      <c r="FQ148" s="140"/>
      <c r="FR148" s="140"/>
      <c r="FS148" s="140"/>
      <c r="FT148" s="140"/>
      <c r="FU148" s="140"/>
      <c r="FV148" s="140"/>
      <c r="FW148" s="140"/>
      <c r="FX148" s="140"/>
      <c r="FY148" s="140"/>
      <c r="FZ148" s="140"/>
      <c r="GA148" s="140"/>
      <c r="GB148" s="140"/>
      <c r="GC148" s="140"/>
      <c r="GD148" s="140"/>
      <c r="GE148" s="140"/>
      <c r="GF148" s="140"/>
      <c r="GG148" s="140"/>
      <c r="GH148" s="140"/>
      <c r="GI148" s="140"/>
      <c r="GJ148" s="140"/>
      <c r="GK148" s="140"/>
      <c r="GL148" s="140"/>
      <c r="GM148" s="140"/>
      <c r="GN148" s="140"/>
      <c r="GO148" s="140"/>
      <c r="GP148" s="140"/>
      <c r="GQ148" s="140"/>
      <c r="GR148" s="140"/>
      <c r="GS148" s="140"/>
      <c r="GT148" s="140"/>
      <c r="GU148" s="140"/>
      <c r="GV148" s="140"/>
      <c r="GW148" s="140"/>
      <c r="GX148" s="140"/>
      <c r="GY148" s="140"/>
      <c r="GZ148" s="140"/>
      <c r="HA148" s="140"/>
      <c r="HB148" s="140"/>
      <c r="HC148" s="140"/>
      <c r="HD148" s="140"/>
      <c r="HE148" s="140"/>
      <c r="HF148" s="140"/>
      <c r="HG148" s="140"/>
      <c r="HH148" s="140"/>
      <c r="HI148" s="140"/>
      <c r="HJ148" s="140"/>
      <c r="HK148" s="140"/>
      <c r="HL148" s="140"/>
    </row>
    <row r="149" spans="1:220">
      <c r="A149" s="168" t="s">
        <v>143</v>
      </c>
      <c r="B149" s="218" t="s">
        <v>250</v>
      </c>
      <c r="C149" s="168" t="s">
        <v>228</v>
      </c>
      <c r="D149" s="168">
        <v>1</v>
      </c>
      <c r="E149" s="196">
        <v>12500</v>
      </c>
      <c r="F149" s="197">
        <v>1200</v>
      </c>
      <c r="G149" s="174">
        <f>+F149+E149</f>
        <v>13700</v>
      </c>
      <c r="H149" s="195">
        <v>13700</v>
      </c>
      <c r="I149" s="248">
        <v>0</v>
      </c>
      <c r="J149" s="195">
        <v>0</v>
      </c>
      <c r="K149" s="248">
        <v>0</v>
      </c>
      <c r="L149" s="175">
        <v>0</v>
      </c>
      <c r="M149" s="175">
        <v>0</v>
      </c>
      <c r="N149" s="175">
        <v>0</v>
      </c>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0"/>
      <c r="AU149" s="140"/>
      <c r="AV149" s="140"/>
      <c r="AW149" s="140"/>
      <c r="AX149" s="140"/>
      <c r="AY149" s="140"/>
      <c r="AZ149" s="140"/>
      <c r="BA149" s="140"/>
      <c r="BB149" s="140"/>
      <c r="BC149" s="140"/>
      <c r="BD149" s="140"/>
      <c r="BE149" s="140"/>
      <c r="BF149" s="140"/>
      <c r="BG149" s="140"/>
      <c r="BH149" s="140"/>
      <c r="BI149" s="140"/>
      <c r="BJ149" s="140"/>
      <c r="BK149" s="140"/>
      <c r="BL149" s="140"/>
      <c r="BM149" s="140"/>
      <c r="BN149" s="140"/>
      <c r="BO149" s="140"/>
      <c r="BP149" s="140"/>
      <c r="BQ149" s="140"/>
      <c r="BR149" s="140"/>
      <c r="BS149" s="140"/>
      <c r="BT149" s="140"/>
      <c r="BU149" s="140"/>
      <c r="BV149" s="140"/>
      <c r="BW149" s="140"/>
      <c r="BX149" s="140"/>
      <c r="BY149" s="140"/>
      <c r="BZ149" s="140"/>
      <c r="CA149" s="140"/>
      <c r="CB149" s="140"/>
      <c r="CC149" s="140"/>
      <c r="CD149" s="140"/>
      <c r="CE149" s="140"/>
      <c r="CF149" s="140"/>
      <c r="CG149" s="140"/>
      <c r="CH149" s="140"/>
      <c r="CI149" s="140"/>
      <c r="CJ149" s="140"/>
      <c r="CK149" s="140"/>
      <c r="CL149" s="140"/>
      <c r="CM149" s="140"/>
      <c r="CN149" s="140"/>
      <c r="CO149" s="140"/>
      <c r="CP149" s="140"/>
      <c r="CQ149" s="140"/>
      <c r="CR149" s="140"/>
      <c r="CS149" s="140"/>
      <c r="CT149" s="140"/>
      <c r="CU149" s="140"/>
      <c r="CV149" s="140"/>
      <c r="CW149" s="140"/>
      <c r="CX149" s="140"/>
      <c r="CY149" s="140"/>
      <c r="CZ149" s="140"/>
      <c r="DA149" s="140"/>
      <c r="DB149" s="140"/>
      <c r="DC149" s="140"/>
      <c r="DD149" s="140"/>
      <c r="DE149" s="140"/>
      <c r="DF149" s="140"/>
      <c r="DG149" s="140"/>
      <c r="DH149" s="140"/>
      <c r="DI149" s="140"/>
      <c r="DJ149" s="140"/>
      <c r="DK149" s="140"/>
      <c r="DL149" s="140"/>
      <c r="DM149" s="140"/>
      <c r="DN149" s="140"/>
      <c r="DO149" s="140"/>
      <c r="DP149" s="140"/>
      <c r="DQ149" s="140"/>
      <c r="DR149" s="140"/>
      <c r="DS149" s="140"/>
      <c r="DT149" s="140"/>
      <c r="DU149" s="140"/>
      <c r="DV149" s="140"/>
      <c r="DW149" s="140"/>
      <c r="DX149" s="140"/>
      <c r="DY149" s="140"/>
      <c r="DZ149" s="140"/>
      <c r="EA149" s="140"/>
      <c r="EB149" s="140"/>
      <c r="EC149" s="140"/>
      <c r="ED149" s="140"/>
      <c r="EE149" s="140"/>
      <c r="EF149" s="140"/>
      <c r="EG149" s="140"/>
      <c r="EH149" s="140"/>
      <c r="EI149" s="140"/>
      <c r="EJ149" s="140"/>
      <c r="EK149" s="140"/>
      <c r="EL149" s="140"/>
      <c r="EM149" s="140"/>
      <c r="EN149" s="140"/>
      <c r="EO149" s="140"/>
      <c r="EP149" s="140"/>
      <c r="EQ149" s="140"/>
      <c r="ER149" s="140"/>
      <c r="ES149" s="140"/>
      <c r="ET149" s="140"/>
      <c r="EU149" s="140"/>
      <c r="EV149" s="140"/>
      <c r="EW149" s="140"/>
      <c r="EX149" s="140"/>
      <c r="EY149" s="140"/>
      <c r="EZ149" s="140"/>
      <c r="FA149" s="140"/>
      <c r="FB149" s="140"/>
      <c r="FC149" s="140"/>
      <c r="FD149" s="140"/>
      <c r="FE149" s="140"/>
      <c r="FF149" s="140"/>
      <c r="FG149" s="140"/>
      <c r="FH149" s="140"/>
      <c r="FI149" s="140"/>
      <c r="FJ149" s="140"/>
      <c r="FK149" s="140"/>
      <c r="FL149" s="140"/>
      <c r="FM149" s="140"/>
      <c r="FN149" s="140"/>
      <c r="FO149" s="140"/>
      <c r="FP149" s="140"/>
      <c r="FQ149" s="140"/>
      <c r="FR149" s="140"/>
      <c r="FS149" s="140"/>
      <c r="FT149" s="140"/>
      <c r="FU149" s="140"/>
      <c r="FV149" s="140"/>
      <c r="FW149" s="140"/>
      <c r="FX149" s="140"/>
      <c r="FY149" s="140"/>
      <c r="FZ149" s="140"/>
      <c r="GA149" s="140"/>
      <c r="GB149" s="140"/>
      <c r="GC149" s="140"/>
      <c r="GD149" s="140"/>
      <c r="GE149" s="140"/>
      <c r="GF149" s="140"/>
      <c r="GG149" s="140"/>
      <c r="GH149" s="140"/>
      <c r="GI149" s="140"/>
      <c r="GJ149" s="140"/>
      <c r="GK149" s="140"/>
      <c r="GL149" s="140"/>
      <c r="GM149" s="140"/>
      <c r="GN149" s="140"/>
      <c r="GO149" s="140"/>
      <c r="GP149" s="140"/>
      <c r="GQ149" s="140"/>
      <c r="GR149" s="140"/>
      <c r="GS149" s="140"/>
      <c r="GT149" s="140"/>
      <c r="GU149" s="140"/>
      <c r="GV149" s="140"/>
      <c r="GW149" s="140"/>
      <c r="GX149" s="140"/>
      <c r="GY149" s="140"/>
      <c r="GZ149" s="140"/>
      <c r="HA149" s="140"/>
      <c r="HB149" s="140"/>
      <c r="HC149" s="140"/>
      <c r="HD149" s="140"/>
      <c r="HE149" s="140"/>
      <c r="HF149" s="140"/>
      <c r="HG149" s="140"/>
      <c r="HH149" s="140"/>
      <c r="HI149" s="140"/>
      <c r="HJ149" s="140"/>
      <c r="HK149" s="140"/>
      <c r="HL149" s="140"/>
    </row>
    <row r="150" spans="1:220">
      <c r="A150" s="168" t="s">
        <v>186</v>
      </c>
      <c r="B150" s="218" t="s">
        <v>251</v>
      </c>
      <c r="C150" s="168" t="s">
        <v>245</v>
      </c>
      <c r="D150" s="168">
        <v>1</v>
      </c>
      <c r="E150" s="196">
        <v>4500</v>
      </c>
      <c r="F150" s="197">
        <v>700</v>
      </c>
      <c r="G150" s="174">
        <f>+F150+E150</f>
        <v>5200</v>
      </c>
      <c r="H150" s="195">
        <v>5200</v>
      </c>
      <c r="I150" s="248">
        <v>0</v>
      </c>
      <c r="J150" s="195">
        <v>0</v>
      </c>
      <c r="K150" s="248">
        <v>0</v>
      </c>
      <c r="L150" s="175">
        <v>0</v>
      </c>
      <c r="M150" s="175">
        <v>0</v>
      </c>
      <c r="N150" s="175">
        <v>0</v>
      </c>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0"/>
      <c r="AZ150" s="140"/>
      <c r="BA150" s="140"/>
      <c r="BB150" s="140"/>
      <c r="BC150" s="140"/>
      <c r="BD150" s="140"/>
      <c r="BE150" s="140"/>
      <c r="BF150" s="140"/>
      <c r="BG150" s="140"/>
      <c r="BH150" s="140"/>
      <c r="BI150" s="140"/>
      <c r="BJ150" s="140"/>
      <c r="BK150" s="140"/>
      <c r="BL150" s="140"/>
      <c r="BM150" s="140"/>
      <c r="BN150" s="140"/>
      <c r="BO150" s="140"/>
      <c r="BP150" s="140"/>
      <c r="BQ150" s="140"/>
      <c r="BR150" s="140"/>
      <c r="BS150" s="140"/>
      <c r="BT150" s="140"/>
      <c r="BU150" s="140"/>
      <c r="BV150" s="140"/>
      <c r="BW150" s="140"/>
      <c r="BX150" s="140"/>
      <c r="BY150" s="140"/>
      <c r="BZ150" s="140"/>
      <c r="CA150" s="140"/>
      <c r="CB150" s="140"/>
      <c r="CC150" s="140"/>
      <c r="CD150" s="140"/>
      <c r="CE150" s="140"/>
      <c r="CF150" s="140"/>
      <c r="CG150" s="140"/>
      <c r="CH150" s="140"/>
      <c r="CI150" s="140"/>
      <c r="CJ150" s="140"/>
      <c r="CK150" s="140"/>
      <c r="CL150" s="140"/>
      <c r="CM150" s="140"/>
      <c r="CN150" s="140"/>
      <c r="CO150" s="140"/>
      <c r="CP150" s="140"/>
      <c r="CQ150" s="140"/>
      <c r="CR150" s="140"/>
      <c r="CS150" s="140"/>
      <c r="CT150" s="140"/>
      <c r="CU150" s="140"/>
      <c r="CV150" s="140"/>
      <c r="CW150" s="140"/>
      <c r="CX150" s="140"/>
      <c r="CY150" s="140"/>
      <c r="CZ150" s="140"/>
      <c r="DA150" s="140"/>
      <c r="DB150" s="140"/>
      <c r="DC150" s="140"/>
      <c r="DD150" s="140"/>
      <c r="DE150" s="140"/>
      <c r="DF150" s="140"/>
      <c r="DG150" s="140"/>
      <c r="DH150" s="140"/>
      <c r="DI150" s="140"/>
      <c r="DJ150" s="140"/>
      <c r="DK150" s="140"/>
      <c r="DL150" s="140"/>
      <c r="DM150" s="140"/>
      <c r="DN150" s="140"/>
      <c r="DO150" s="140"/>
      <c r="DP150" s="140"/>
      <c r="DQ150" s="140"/>
      <c r="DR150" s="140"/>
      <c r="DS150" s="140"/>
      <c r="DT150" s="140"/>
      <c r="DU150" s="140"/>
      <c r="DV150" s="140"/>
      <c r="DW150" s="140"/>
      <c r="DX150" s="140"/>
      <c r="DY150" s="140"/>
      <c r="DZ150" s="140"/>
      <c r="EA150" s="140"/>
      <c r="EB150" s="140"/>
      <c r="EC150" s="140"/>
      <c r="ED150" s="140"/>
      <c r="EE150" s="140"/>
      <c r="EF150" s="140"/>
      <c r="EG150" s="140"/>
      <c r="EH150" s="140"/>
      <c r="EI150" s="140"/>
      <c r="EJ150" s="140"/>
      <c r="EK150" s="140"/>
      <c r="EL150" s="140"/>
      <c r="EM150" s="140"/>
      <c r="EN150" s="140"/>
      <c r="EO150" s="140"/>
      <c r="EP150" s="140"/>
      <c r="EQ150" s="140"/>
      <c r="ER150" s="140"/>
      <c r="ES150" s="140"/>
      <c r="ET150" s="140"/>
      <c r="EU150" s="140"/>
      <c r="EV150" s="140"/>
      <c r="EW150" s="140"/>
      <c r="EX150" s="140"/>
      <c r="EY150" s="140"/>
      <c r="EZ150" s="140"/>
      <c r="FA150" s="140"/>
      <c r="FB150" s="140"/>
      <c r="FC150" s="140"/>
      <c r="FD150" s="140"/>
      <c r="FE150" s="140"/>
      <c r="FF150" s="140"/>
      <c r="FG150" s="140"/>
      <c r="FH150" s="140"/>
      <c r="FI150" s="140"/>
      <c r="FJ150" s="140"/>
      <c r="FK150" s="140"/>
      <c r="FL150" s="140"/>
      <c r="FM150" s="140"/>
      <c r="FN150" s="140"/>
      <c r="FO150" s="140"/>
      <c r="FP150" s="140"/>
      <c r="FQ150" s="140"/>
      <c r="FR150" s="140"/>
      <c r="FS150" s="140"/>
      <c r="FT150" s="140"/>
      <c r="FU150" s="140"/>
      <c r="FV150" s="140"/>
      <c r="FW150" s="140"/>
      <c r="FX150" s="140"/>
      <c r="FY150" s="140"/>
      <c r="FZ150" s="140"/>
      <c r="GA150" s="140"/>
      <c r="GB150" s="140"/>
      <c r="GC150" s="140"/>
      <c r="GD150" s="140"/>
      <c r="GE150" s="140"/>
      <c r="GF150" s="140"/>
      <c r="GG150" s="140"/>
      <c r="GH150" s="140"/>
      <c r="GI150" s="140"/>
      <c r="GJ150" s="140"/>
      <c r="GK150" s="140"/>
      <c r="GL150" s="140"/>
      <c r="GM150" s="140"/>
      <c r="GN150" s="140"/>
      <c r="GO150" s="140"/>
      <c r="GP150" s="140"/>
      <c r="GQ150" s="140"/>
      <c r="GR150" s="140"/>
      <c r="GS150" s="140"/>
      <c r="GT150" s="140"/>
      <c r="GU150" s="140"/>
      <c r="GV150" s="140"/>
      <c r="GW150" s="140"/>
      <c r="GX150" s="140"/>
      <c r="GY150" s="140"/>
      <c r="GZ150" s="140"/>
      <c r="HA150" s="140"/>
      <c r="HB150" s="140"/>
      <c r="HC150" s="140"/>
      <c r="HD150" s="140"/>
      <c r="HE150" s="140"/>
      <c r="HF150" s="140"/>
      <c r="HG150" s="140"/>
      <c r="HH150" s="140"/>
      <c r="HI150" s="140"/>
      <c r="HJ150" s="140"/>
      <c r="HK150" s="140"/>
      <c r="HL150" s="140"/>
    </row>
    <row r="151" spans="1:220">
      <c r="A151" s="182"/>
      <c r="B151" s="229"/>
      <c r="C151" s="222"/>
      <c r="D151" s="222"/>
      <c r="E151" s="196"/>
      <c r="F151" s="197"/>
      <c r="G151" s="197"/>
      <c r="H151" s="183"/>
      <c r="I151" s="267"/>
      <c r="J151" s="183"/>
      <c r="K151" s="267"/>
      <c r="L151" s="183"/>
      <c r="M151" s="175"/>
      <c r="N151" s="198"/>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c r="AW151" s="140"/>
      <c r="AX151" s="140"/>
      <c r="AY151" s="140"/>
      <c r="AZ151" s="140"/>
      <c r="BA151" s="140"/>
      <c r="BB151" s="140"/>
      <c r="BC151" s="140"/>
      <c r="BD151" s="140"/>
      <c r="BE151" s="140"/>
      <c r="BF151" s="140"/>
      <c r="BG151" s="140"/>
      <c r="BH151" s="140"/>
      <c r="BI151" s="140"/>
      <c r="BJ151" s="140"/>
      <c r="BK151" s="140"/>
      <c r="BL151" s="140"/>
      <c r="BM151" s="140"/>
      <c r="BN151" s="140"/>
      <c r="BO151" s="140"/>
      <c r="BP151" s="140"/>
      <c r="BQ151" s="140"/>
      <c r="BR151" s="140"/>
      <c r="BS151" s="140"/>
      <c r="BT151" s="140"/>
      <c r="BU151" s="140"/>
      <c r="BV151" s="140"/>
      <c r="BW151" s="140"/>
      <c r="BX151" s="140"/>
      <c r="BY151" s="140"/>
      <c r="BZ151" s="140"/>
      <c r="CA151" s="140"/>
      <c r="CB151" s="140"/>
      <c r="CC151" s="140"/>
      <c r="CD151" s="140"/>
      <c r="CE151" s="140"/>
      <c r="CF151" s="140"/>
      <c r="CG151" s="140"/>
      <c r="CH151" s="140"/>
      <c r="CI151" s="140"/>
      <c r="CJ151" s="140"/>
      <c r="CK151" s="140"/>
      <c r="CL151" s="140"/>
      <c r="CM151" s="140"/>
      <c r="CN151" s="140"/>
      <c r="CO151" s="140"/>
      <c r="CP151" s="140"/>
      <c r="CQ151" s="140"/>
      <c r="CR151" s="140"/>
      <c r="CS151" s="140"/>
      <c r="CT151" s="140"/>
      <c r="CU151" s="140"/>
      <c r="CV151" s="140"/>
      <c r="CW151" s="140"/>
      <c r="CX151" s="140"/>
      <c r="CY151" s="140"/>
      <c r="CZ151" s="140"/>
      <c r="DA151" s="140"/>
      <c r="DB151" s="140"/>
      <c r="DC151" s="140"/>
      <c r="DD151" s="140"/>
      <c r="DE151" s="140"/>
      <c r="DF151" s="140"/>
      <c r="DG151" s="140"/>
      <c r="DH151" s="140"/>
      <c r="DI151" s="140"/>
      <c r="DJ151" s="140"/>
      <c r="DK151" s="140"/>
      <c r="DL151" s="140"/>
      <c r="DM151" s="140"/>
      <c r="DN151" s="140"/>
      <c r="DO151" s="140"/>
      <c r="DP151" s="140"/>
      <c r="DQ151" s="140"/>
      <c r="DR151" s="140"/>
      <c r="DS151" s="140"/>
      <c r="DT151" s="140"/>
      <c r="DU151" s="140"/>
      <c r="DV151" s="140"/>
      <c r="DW151" s="140"/>
      <c r="DX151" s="140"/>
      <c r="DY151" s="140"/>
      <c r="DZ151" s="140"/>
      <c r="EA151" s="140"/>
      <c r="EB151" s="140"/>
      <c r="EC151" s="140"/>
      <c r="ED151" s="140"/>
      <c r="EE151" s="140"/>
      <c r="EF151" s="140"/>
      <c r="EG151" s="140"/>
      <c r="EH151" s="140"/>
      <c r="EI151" s="140"/>
      <c r="EJ151" s="140"/>
      <c r="EK151" s="140"/>
      <c r="EL151" s="140"/>
      <c r="EM151" s="140"/>
      <c r="EN151" s="140"/>
      <c r="EO151" s="140"/>
      <c r="EP151" s="140"/>
      <c r="EQ151" s="140"/>
      <c r="ER151" s="140"/>
      <c r="ES151" s="140"/>
      <c r="ET151" s="140"/>
      <c r="EU151" s="140"/>
      <c r="EV151" s="140"/>
      <c r="EW151" s="140"/>
      <c r="EX151" s="140"/>
      <c r="EY151" s="140"/>
      <c r="EZ151" s="140"/>
      <c r="FA151" s="140"/>
      <c r="FB151" s="140"/>
      <c r="FC151" s="140"/>
      <c r="FD151" s="140"/>
      <c r="FE151" s="140"/>
      <c r="FF151" s="140"/>
      <c r="FG151" s="140"/>
      <c r="FH151" s="140"/>
      <c r="FI151" s="140"/>
      <c r="FJ151" s="140"/>
      <c r="FK151" s="140"/>
      <c r="FL151" s="140"/>
      <c r="FM151" s="140"/>
      <c r="FN151" s="140"/>
      <c r="FO151" s="140"/>
      <c r="FP151" s="140"/>
      <c r="FQ151" s="140"/>
      <c r="FR151" s="140"/>
      <c r="FS151" s="140"/>
      <c r="FT151" s="140"/>
      <c r="FU151" s="140"/>
      <c r="FV151" s="140"/>
      <c r="FW151" s="140"/>
      <c r="FX151" s="140"/>
      <c r="FY151" s="140"/>
      <c r="FZ151" s="140"/>
      <c r="GA151" s="140"/>
      <c r="GB151" s="140"/>
      <c r="GC151" s="140"/>
      <c r="GD151" s="140"/>
      <c r="GE151" s="140"/>
      <c r="GF151" s="140"/>
      <c r="GG151" s="140"/>
      <c r="GH151" s="140"/>
      <c r="GI151" s="140"/>
      <c r="GJ151" s="140"/>
      <c r="GK151" s="140"/>
      <c r="GL151" s="140"/>
      <c r="GM151" s="140"/>
      <c r="GN151" s="140"/>
      <c r="GO151" s="140"/>
      <c r="GP151" s="140"/>
      <c r="GQ151" s="140"/>
      <c r="GR151" s="140"/>
      <c r="GS151" s="140"/>
      <c r="GT151" s="140"/>
      <c r="GU151" s="140"/>
      <c r="GV151" s="140"/>
      <c r="GW151" s="140"/>
      <c r="GX151" s="140"/>
      <c r="GY151" s="140"/>
      <c r="GZ151" s="140"/>
      <c r="HA151" s="140"/>
      <c r="HB151" s="140"/>
      <c r="HC151" s="140"/>
      <c r="HD151" s="140"/>
      <c r="HE151" s="140"/>
      <c r="HF151" s="140"/>
      <c r="HG151" s="140"/>
      <c r="HH151" s="140"/>
      <c r="HI151" s="140"/>
      <c r="HJ151" s="140"/>
      <c r="HK151" s="140"/>
      <c r="HL151" s="140"/>
    </row>
    <row r="152" spans="1:220">
      <c r="A152" s="169"/>
      <c r="B152" s="215" t="s">
        <v>252</v>
      </c>
      <c r="C152" s="169"/>
      <c r="D152" s="169"/>
      <c r="E152" s="178"/>
      <c r="F152" s="178"/>
      <c r="G152" s="178"/>
      <c r="H152" s="183"/>
      <c r="I152" s="267"/>
      <c r="J152" s="183"/>
      <c r="K152" s="267"/>
      <c r="L152" s="183"/>
      <c r="M152" s="175"/>
      <c r="N152" s="199"/>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0"/>
      <c r="AP152" s="150"/>
      <c r="AQ152" s="150"/>
      <c r="AR152" s="150"/>
      <c r="AS152" s="150"/>
      <c r="AT152" s="150"/>
      <c r="AU152" s="150"/>
      <c r="AV152" s="150"/>
      <c r="AW152" s="150"/>
      <c r="AX152" s="150"/>
      <c r="AY152" s="150"/>
      <c r="AZ152" s="150"/>
      <c r="BA152" s="150"/>
      <c r="BB152" s="150"/>
      <c r="BC152" s="150"/>
      <c r="BD152" s="150"/>
      <c r="BE152" s="150"/>
      <c r="BF152" s="150"/>
      <c r="BG152" s="150"/>
      <c r="BH152" s="150"/>
      <c r="BI152" s="150"/>
      <c r="BJ152" s="150"/>
      <c r="BK152" s="150"/>
      <c r="BL152" s="150"/>
      <c r="BM152" s="150"/>
      <c r="BN152" s="150"/>
      <c r="BO152" s="150"/>
      <c r="BP152" s="150"/>
      <c r="BQ152" s="150"/>
      <c r="BR152" s="150"/>
      <c r="BS152" s="150"/>
      <c r="BT152" s="150"/>
      <c r="BU152" s="150"/>
      <c r="BV152" s="150"/>
      <c r="BW152" s="150"/>
      <c r="BX152" s="150"/>
      <c r="BY152" s="150"/>
      <c r="BZ152" s="150"/>
      <c r="CA152" s="150"/>
      <c r="CB152" s="150"/>
      <c r="CC152" s="150"/>
      <c r="CD152" s="150"/>
      <c r="CE152" s="150"/>
      <c r="CF152" s="150"/>
      <c r="CG152" s="150"/>
      <c r="CH152" s="150"/>
      <c r="CI152" s="150"/>
      <c r="CJ152" s="150"/>
      <c r="CK152" s="150"/>
      <c r="CL152" s="150"/>
      <c r="CM152" s="150"/>
      <c r="CN152" s="150"/>
      <c r="CO152" s="150"/>
      <c r="CP152" s="150"/>
      <c r="CQ152" s="150"/>
      <c r="CR152" s="150"/>
      <c r="CS152" s="150"/>
      <c r="CT152" s="150"/>
      <c r="CU152" s="150"/>
      <c r="CV152" s="150"/>
      <c r="CW152" s="150"/>
      <c r="CX152" s="150"/>
      <c r="CY152" s="150"/>
      <c r="CZ152" s="150"/>
      <c r="DA152" s="150"/>
      <c r="DB152" s="150"/>
      <c r="DC152" s="150"/>
      <c r="DD152" s="150"/>
      <c r="DE152" s="150"/>
      <c r="DF152" s="150"/>
      <c r="DG152" s="150"/>
      <c r="DH152" s="150"/>
      <c r="DI152" s="150"/>
      <c r="DJ152" s="150"/>
      <c r="DK152" s="150"/>
      <c r="DL152" s="150"/>
      <c r="DM152" s="150"/>
      <c r="DN152" s="150"/>
      <c r="DO152" s="150"/>
      <c r="DP152" s="150"/>
      <c r="DQ152" s="150"/>
      <c r="DR152" s="150"/>
      <c r="DS152" s="150"/>
      <c r="DT152" s="150"/>
      <c r="DU152" s="150"/>
      <c r="DV152" s="150"/>
      <c r="DW152" s="150"/>
      <c r="DX152" s="150"/>
      <c r="DY152" s="150"/>
      <c r="DZ152" s="150"/>
      <c r="EA152" s="150"/>
      <c r="EB152" s="150"/>
      <c r="EC152" s="150"/>
      <c r="ED152" s="150"/>
      <c r="EE152" s="150"/>
      <c r="EF152" s="150"/>
      <c r="EG152" s="150"/>
      <c r="EH152" s="150"/>
      <c r="EI152" s="150"/>
      <c r="EJ152" s="150"/>
      <c r="EK152" s="150"/>
      <c r="EL152" s="150"/>
      <c r="EM152" s="150"/>
      <c r="EN152" s="150"/>
      <c r="EO152" s="150"/>
      <c r="EP152" s="150"/>
      <c r="EQ152" s="150"/>
      <c r="ER152" s="150"/>
      <c r="ES152" s="150"/>
      <c r="ET152" s="150"/>
      <c r="EU152" s="150"/>
      <c r="EV152" s="150"/>
      <c r="EW152" s="150"/>
      <c r="EX152" s="150"/>
      <c r="EY152" s="150"/>
      <c r="EZ152" s="150"/>
      <c r="FA152" s="150"/>
      <c r="FB152" s="150"/>
      <c r="FC152" s="150"/>
      <c r="FD152" s="150"/>
      <c r="FE152" s="150"/>
      <c r="FF152" s="150"/>
      <c r="FG152" s="150"/>
      <c r="FH152" s="150"/>
      <c r="FI152" s="150"/>
      <c r="FJ152" s="150"/>
      <c r="FK152" s="150"/>
      <c r="FL152" s="150"/>
      <c r="FM152" s="150"/>
      <c r="FN152" s="150"/>
      <c r="FO152" s="150"/>
      <c r="FP152" s="150"/>
      <c r="FQ152" s="150"/>
      <c r="FR152" s="150"/>
      <c r="FS152" s="150"/>
      <c r="FT152" s="150"/>
      <c r="FU152" s="150"/>
      <c r="FV152" s="150"/>
      <c r="FW152" s="150"/>
      <c r="FX152" s="150"/>
      <c r="FY152" s="150"/>
      <c r="FZ152" s="150"/>
      <c r="GA152" s="150"/>
      <c r="GB152" s="150"/>
      <c r="GC152" s="150"/>
      <c r="GD152" s="150"/>
      <c r="GE152" s="150"/>
      <c r="GF152" s="150"/>
      <c r="GG152" s="150"/>
      <c r="GH152" s="150"/>
      <c r="GI152" s="150"/>
      <c r="GJ152" s="150"/>
      <c r="GK152" s="150"/>
      <c r="GL152" s="150"/>
      <c r="GM152" s="150"/>
      <c r="GN152" s="150"/>
      <c r="GO152" s="150"/>
      <c r="GP152" s="150"/>
      <c r="GQ152" s="150"/>
      <c r="GR152" s="150"/>
      <c r="GS152" s="150"/>
      <c r="GT152" s="150"/>
      <c r="GU152" s="150"/>
      <c r="GV152" s="150"/>
      <c r="GW152" s="150"/>
      <c r="GX152" s="150"/>
      <c r="GY152" s="150"/>
      <c r="GZ152" s="150"/>
      <c r="HA152" s="150"/>
      <c r="HB152" s="150"/>
      <c r="HC152" s="150"/>
      <c r="HD152" s="150"/>
      <c r="HE152" s="150"/>
      <c r="HF152" s="150"/>
      <c r="HG152" s="150"/>
      <c r="HH152" s="150"/>
      <c r="HI152" s="150"/>
      <c r="HJ152" s="150"/>
      <c r="HK152" s="150"/>
      <c r="HL152" s="150"/>
    </row>
    <row r="153" spans="1:220" ht="39">
      <c r="A153" s="169"/>
      <c r="B153" s="215" t="s">
        <v>253</v>
      </c>
      <c r="C153" s="169"/>
      <c r="D153" s="169"/>
      <c r="E153" s="178"/>
      <c r="F153" s="178"/>
      <c r="G153" s="178"/>
      <c r="H153" s="184"/>
      <c r="I153" s="261"/>
      <c r="J153" s="184"/>
      <c r="K153" s="261"/>
      <c r="L153" s="184"/>
      <c r="M153" s="175"/>
      <c r="N153" s="199"/>
      <c r="O153" s="150"/>
      <c r="P153" s="150"/>
      <c r="Q153" s="150"/>
      <c r="R153" s="150"/>
      <c r="S153" s="150"/>
      <c r="T153" s="150"/>
      <c r="U153" s="150"/>
      <c r="V153" s="150"/>
      <c r="W153" s="150"/>
      <c r="X153" s="150"/>
      <c r="Y153" s="150"/>
      <c r="Z153" s="150"/>
      <c r="AA153" s="150"/>
      <c r="AB153" s="150"/>
      <c r="AC153" s="150"/>
      <c r="AD153" s="150"/>
      <c r="AE153" s="150"/>
      <c r="AF153" s="150"/>
      <c r="AG153" s="150"/>
      <c r="AH153" s="150"/>
      <c r="AI153" s="150"/>
      <c r="AJ153" s="150"/>
      <c r="AK153" s="150"/>
      <c r="AL153" s="150"/>
      <c r="AM153" s="150"/>
      <c r="AN153" s="150"/>
      <c r="AO153" s="150"/>
      <c r="AP153" s="150"/>
      <c r="AQ153" s="150"/>
      <c r="AR153" s="150"/>
      <c r="AS153" s="150"/>
      <c r="AT153" s="150"/>
      <c r="AU153" s="150"/>
      <c r="AV153" s="150"/>
      <c r="AW153" s="150"/>
      <c r="AX153" s="150"/>
      <c r="AY153" s="150"/>
      <c r="AZ153" s="150"/>
      <c r="BA153" s="150"/>
      <c r="BB153" s="150"/>
      <c r="BC153" s="150"/>
      <c r="BD153" s="150"/>
      <c r="BE153" s="150"/>
      <c r="BF153" s="150"/>
      <c r="BG153" s="150"/>
      <c r="BH153" s="150"/>
      <c r="BI153" s="150"/>
      <c r="BJ153" s="150"/>
      <c r="BK153" s="150"/>
      <c r="BL153" s="150"/>
      <c r="BM153" s="150"/>
      <c r="BN153" s="150"/>
      <c r="BO153" s="150"/>
      <c r="BP153" s="150"/>
      <c r="BQ153" s="150"/>
      <c r="BR153" s="150"/>
      <c r="BS153" s="150"/>
      <c r="BT153" s="150"/>
      <c r="BU153" s="150"/>
      <c r="BV153" s="150"/>
      <c r="BW153" s="150"/>
      <c r="BX153" s="150"/>
      <c r="BY153" s="150"/>
      <c r="BZ153" s="150"/>
      <c r="CA153" s="150"/>
      <c r="CB153" s="150"/>
      <c r="CC153" s="150"/>
      <c r="CD153" s="150"/>
      <c r="CE153" s="150"/>
      <c r="CF153" s="150"/>
      <c r="CG153" s="150"/>
      <c r="CH153" s="150"/>
      <c r="CI153" s="150"/>
      <c r="CJ153" s="150"/>
      <c r="CK153" s="150"/>
      <c r="CL153" s="150"/>
      <c r="CM153" s="150"/>
      <c r="CN153" s="150"/>
      <c r="CO153" s="150"/>
      <c r="CP153" s="150"/>
      <c r="CQ153" s="150"/>
      <c r="CR153" s="150"/>
      <c r="CS153" s="150"/>
      <c r="CT153" s="150"/>
      <c r="CU153" s="150"/>
      <c r="CV153" s="150"/>
      <c r="CW153" s="150"/>
      <c r="CX153" s="150"/>
      <c r="CY153" s="150"/>
      <c r="CZ153" s="150"/>
      <c r="DA153" s="150"/>
      <c r="DB153" s="150"/>
      <c r="DC153" s="150"/>
      <c r="DD153" s="150"/>
      <c r="DE153" s="150"/>
      <c r="DF153" s="150"/>
      <c r="DG153" s="150"/>
      <c r="DH153" s="150"/>
      <c r="DI153" s="150"/>
      <c r="DJ153" s="150"/>
      <c r="DK153" s="150"/>
      <c r="DL153" s="150"/>
      <c r="DM153" s="150"/>
      <c r="DN153" s="150"/>
      <c r="DO153" s="150"/>
      <c r="DP153" s="150"/>
      <c r="DQ153" s="150"/>
      <c r="DR153" s="150"/>
      <c r="DS153" s="150"/>
      <c r="DT153" s="150"/>
      <c r="DU153" s="150"/>
      <c r="DV153" s="150"/>
      <c r="DW153" s="150"/>
      <c r="DX153" s="150"/>
      <c r="DY153" s="150"/>
      <c r="DZ153" s="150"/>
      <c r="EA153" s="150"/>
      <c r="EB153" s="150"/>
      <c r="EC153" s="150"/>
      <c r="ED153" s="150"/>
      <c r="EE153" s="150"/>
      <c r="EF153" s="150"/>
      <c r="EG153" s="150"/>
      <c r="EH153" s="150"/>
      <c r="EI153" s="150"/>
      <c r="EJ153" s="150"/>
      <c r="EK153" s="150"/>
      <c r="EL153" s="150"/>
      <c r="EM153" s="150"/>
      <c r="EN153" s="150"/>
      <c r="EO153" s="150"/>
      <c r="EP153" s="150"/>
      <c r="EQ153" s="150"/>
      <c r="ER153" s="150"/>
      <c r="ES153" s="150"/>
      <c r="ET153" s="150"/>
      <c r="EU153" s="150"/>
      <c r="EV153" s="150"/>
      <c r="EW153" s="150"/>
      <c r="EX153" s="150"/>
      <c r="EY153" s="150"/>
      <c r="EZ153" s="150"/>
      <c r="FA153" s="150"/>
      <c r="FB153" s="150"/>
      <c r="FC153" s="150"/>
      <c r="FD153" s="150"/>
      <c r="FE153" s="150"/>
      <c r="FF153" s="150"/>
      <c r="FG153" s="150"/>
      <c r="FH153" s="150"/>
      <c r="FI153" s="150"/>
      <c r="FJ153" s="150"/>
      <c r="FK153" s="150"/>
      <c r="FL153" s="150"/>
      <c r="FM153" s="150"/>
      <c r="FN153" s="150"/>
      <c r="FO153" s="150"/>
      <c r="FP153" s="150"/>
      <c r="FQ153" s="150"/>
      <c r="FR153" s="150"/>
      <c r="FS153" s="150"/>
      <c r="FT153" s="150"/>
      <c r="FU153" s="150"/>
      <c r="FV153" s="150"/>
      <c r="FW153" s="150"/>
      <c r="FX153" s="150"/>
      <c r="FY153" s="150"/>
      <c r="FZ153" s="150"/>
      <c r="GA153" s="150"/>
      <c r="GB153" s="150"/>
      <c r="GC153" s="150"/>
      <c r="GD153" s="150"/>
      <c r="GE153" s="150"/>
      <c r="GF153" s="150"/>
      <c r="GG153" s="150"/>
      <c r="GH153" s="150"/>
      <c r="GI153" s="150"/>
      <c r="GJ153" s="150"/>
      <c r="GK153" s="150"/>
      <c r="GL153" s="150"/>
      <c r="GM153" s="150"/>
      <c r="GN153" s="150"/>
      <c r="GO153" s="150"/>
      <c r="GP153" s="150"/>
      <c r="GQ153" s="150"/>
      <c r="GR153" s="150"/>
      <c r="GS153" s="150"/>
      <c r="GT153" s="150"/>
      <c r="GU153" s="150"/>
      <c r="GV153" s="150"/>
      <c r="GW153" s="150"/>
      <c r="GX153" s="150"/>
      <c r="GY153" s="150"/>
      <c r="GZ153" s="150"/>
      <c r="HA153" s="150"/>
      <c r="HB153" s="150"/>
      <c r="HC153" s="150"/>
      <c r="HD153" s="150"/>
      <c r="HE153" s="150"/>
      <c r="HF153" s="150"/>
      <c r="HG153" s="150"/>
      <c r="HH153" s="150"/>
      <c r="HI153" s="150"/>
      <c r="HJ153" s="150"/>
      <c r="HK153" s="150"/>
      <c r="HL153" s="150"/>
    </row>
    <row r="154" spans="1:220">
      <c r="A154" s="169"/>
      <c r="B154" s="215" t="s">
        <v>254</v>
      </c>
      <c r="C154" s="169"/>
      <c r="D154" s="169"/>
      <c r="E154" s="178"/>
      <c r="F154" s="178"/>
      <c r="G154" s="178"/>
      <c r="H154" s="184"/>
      <c r="I154" s="261"/>
      <c r="J154" s="184"/>
      <c r="K154" s="261"/>
      <c r="L154" s="184"/>
      <c r="M154" s="175"/>
      <c r="N154" s="199"/>
      <c r="O154" s="150"/>
      <c r="P154" s="150"/>
      <c r="Q154" s="150"/>
      <c r="R154" s="150"/>
      <c r="S154" s="150"/>
      <c r="T154" s="150"/>
      <c r="U154" s="150"/>
      <c r="V154" s="150"/>
      <c r="W154" s="150"/>
      <c r="X154" s="150"/>
      <c r="Y154" s="150"/>
      <c r="Z154" s="150"/>
      <c r="AA154" s="150"/>
      <c r="AB154" s="150"/>
      <c r="AC154" s="150"/>
      <c r="AD154" s="150"/>
      <c r="AE154" s="150"/>
      <c r="AF154" s="150"/>
      <c r="AG154" s="150"/>
      <c r="AH154" s="150"/>
      <c r="AI154" s="150"/>
      <c r="AJ154" s="150"/>
      <c r="AK154" s="150"/>
      <c r="AL154" s="150"/>
      <c r="AM154" s="150"/>
      <c r="AN154" s="150"/>
      <c r="AO154" s="150"/>
      <c r="AP154" s="150"/>
      <c r="AQ154" s="150"/>
      <c r="AR154" s="150"/>
      <c r="AS154" s="150"/>
      <c r="AT154" s="150"/>
      <c r="AU154" s="150"/>
      <c r="AV154" s="150"/>
      <c r="AW154" s="150"/>
      <c r="AX154" s="150"/>
      <c r="AY154" s="150"/>
      <c r="AZ154" s="150"/>
      <c r="BA154" s="150"/>
      <c r="BB154" s="150"/>
      <c r="BC154" s="150"/>
      <c r="BD154" s="150"/>
      <c r="BE154" s="150"/>
      <c r="BF154" s="150"/>
      <c r="BG154" s="150"/>
      <c r="BH154" s="150"/>
      <c r="BI154" s="150"/>
      <c r="BJ154" s="150"/>
      <c r="BK154" s="150"/>
      <c r="BL154" s="150"/>
      <c r="BM154" s="150"/>
      <c r="BN154" s="150"/>
      <c r="BO154" s="150"/>
      <c r="BP154" s="150"/>
      <c r="BQ154" s="150"/>
      <c r="BR154" s="150"/>
      <c r="BS154" s="150"/>
      <c r="BT154" s="150"/>
      <c r="BU154" s="150"/>
      <c r="BV154" s="150"/>
      <c r="BW154" s="150"/>
      <c r="BX154" s="150"/>
      <c r="BY154" s="150"/>
      <c r="BZ154" s="150"/>
      <c r="CA154" s="150"/>
      <c r="CB154" s="150"/>
      <c r="CC154" s="150"/>
      <c r="CD154" s="150"/>
      <c r="CE154" s="150"/>
      <c r="CF154" s="150"/>
      <c r="CG154" s="150"/>
      <c r="CH154" s="150"/>
      <c r="CI154" s="150"/>
      <c r="CJ154" s="150"/>
      <c r="CK154" s="150"/>
      <c r="CL154" s="150"/>
      <c r="CM154" s="150"/>
      <c r="CN154" s="150"/>
      <c r="CO154" s="150"/>
      <c r="CP154" s="150"/>
      <c r="CQ154" s="150"/>
      <c r="CR154" s="150"/>
      <c r="CS154" s="150"/>
      <c r="CT154" s="150"/>
      <c r="CU154" s="150"/>
      <c r="CV154" s="150"/>
      <c r="CW154" s="150"/>
      <c r="CX154" s="150"/>
      <c r="CY154" s="150"/>
      <c r="CZ154" s="150"/>
      <c r="DA154" s="150"/>
      <c r="DB154" s="150"/>
      <c r="DC154" s="150"/>
      <c r="DD154" s="150"/>
      <c r="DE154" s="150"/>
      <c r="DF154" s="150"/>
      <c r="DG154" s="150"/>
      <c r="DH154" s="150"/>
      <c r="DI154" s="150"/>
      <c r="DJ154" s="150"/>
      <c r="DK154" s="150"/>
      <c r="DL154" s="150"/>
      <c r="DM154" s="150"/>
      <c r="DN154" s="150"/>
      <c r="DO154" s="150"/>
      <c r="DP154" s="150"/>
      <c r="DQ154" s="150"/>
      <c r="DR154" s="150"/>
      <c r="DS154" s="150"/>
      <c r="DT154" s="150"/>
      <c r="DU154" s="150"/>
      <c r="DV154" s="150"/>
      <c r="DW154" s="150"/>
      <c r="DX154" s="150"/>
      <c r="DY154" s="150"/>
      <c r="DZ154" s="150"/>
      <c r="EA154" s="150"/>
      <c r="EB154" s="150"/>
      <c r="EC154" s="150"/>
      <c r="ED154" s="150"/>
      <c r="EE154" s="150"/>
      <c r="EF154" s="150"/>
      <c r="EG154" s="150"/>
      <c r="EH154" s="150"/>
      <c r="EI154" s="150"/>
      <c r="EJ154" s="150"/>
      <c r="EK154" s="150"/>
      <c r="EL154" s="150"/>
      <c r="EM154" s="150"/>
      <c r="EN154" s="150"/>
      <c r="EO154" s="150"/>
      <c r="EP154" s="150"/>
      <c r="EQ154" s="150"/>
      <c r="ER154" s="150"/>
      <c r="ES154" s="150"/>
      <c r="ET154" s="150"/>
      <c r="EU154" s="150"/>
      <c r="EV154" s="150"/>
      <c r="EW154" s="150"/>
      <c r="EX154" s="150"/>
      <c r="EY154" s="150"/>
      <c r="EZ154" s="150"/>
      <c r="FA154" s="150"/>
      <c r="FB154" s="150"/>
      <c r="FC154" s="150"/>
      <c r="FD154" s="150"/>
      <c r="FE154" s="150"/>
      <c r="FF154" s="150"/>
      <c r="FG154" s="150"/>
      <c r="FH154" s="150"/>
      <c r="FI154" s="150"/>
      <c r="FJ154" s="150"/>
      <c r="FK154" s="150"/>
      <c r="FL154" s="150"/>
      <c r="FM154" s="150"/>
      <c r="FN154" s="150"/>
      <c r="FO154" s="150"/>
      <c r="FP154" s="150"/>
      <c r="FQ154" s="150"/>
      <c r="FR154" s="150"/>
      <c r="FS154" s="150"/>
      <c r="FT154" s="150"/>
      <c r="FU154" s="150"/>
      <c r="FV154" s="150"/>
      <c r="FW154" s="150"/>
      <c r="FX154" s="150"/>
      <c r="FY154" s="150"/>
      <c r="FZ154" s="150"/>
      <c r="GA154" s="150"/>
      <c r="GB154" s="150"/>
      <c r="GC154" s="150"/>
      <c r="GD154" s="150"/>
      <c r="GE154" s="150"/>
      <c r="GF154" s="150"/>
      <c r="GG154" s="150"/>
      <c r="GH154" s="150"/>
      <c r="GI154" s="150"/>
      <c r="GJ154" s="150"/>
      <c r="GK154" s="150"/>
      <c r="GL154" s="150"/>
      <c r="GM154" s="150"/>
      <c r="GN154" s="150"/>
      <c r="GO154" s="150"/>
      <c r="GP154" s="150"/>
      <c r="GQ154" s="150"/>
      <c r="GR154" s="150"/>
      <c r="GS154" s="150"/>
      <c r="GT154" s="150"/>
      <c r="GU154" s="150"/>
      <c r="GV154" s="150"/>
      <c r="GW154" s="150"/>
      <c r="GX154" s="150"/>
      <c r="GY154" s="150"/>
      <c r="GZ154" s="150"/>
      <c r="HA154" s="150"/>
      <c r="HB154" s="150"/>
      <c r="HC154" s="150"/>
      <c r="HD154" s="150"/>
      <c r="HE154" s="150"/>
      <c r="HF154" s="150"/>
      <c r="HG154" s="150"/>
      <c r="HH154" s="150"/>
      <c r="HI154" s="150"/>
      <c r="HJ154" s="150"/>
      <c r="HK154" s="150"/>
      <c r="HL154" s="150"/>
    </row>
    <row r="155" spans="1:220" ht="26">
      <c r="A155" s="169"/>
      <c r="B155" s="215" t="s">
        <v>255</v>
      </c>
      <c r="C155" s="169"/>
      <c r="D155" s="169"/>
      <c r="E155" s="178"/>
      <c r="F155" s="178"/>
      <c r="G155" s="178"/>
      <c r="H155" s="184"/>
      <c r="I155" s="261"/>
      <c r="J155" s="184"/>
      <c r="K155" s="261"/>
      <c r="L155" s="184"/>
      <c r="M155" s="175"/>
      <c r="N155" s="199"/>
      <c r="O155" s="150"/>
      <c r="P155" s="150"/>
      <c r="Q155" s="150"/>
      <c r="R155" s="150"/>
      <c r="S155" s="150"/>
      <c r="T155" s="150"/>
      <c r="U155" s="150"/>
      <c r="V155" s="150"/>
      <c r="W155" s="150"/>
      <c r="X155" s="150"/>
      <c r="Y155" s="150"/>
      <c r="Z155" s="150"/>
      <c r="AA155" s="150"/>
      <c r="AB155" s="150"/>
      <c r="AC155" s="150"/>
      <c r="AD155" s="150"/>
      <c r="AE155" s="150"/>
      <c r="AF155" s="150"/>
      <c r="AG155" s="150"/>
      <c r="AH155" s="150"/>
      <c r="AI155" s="150"/>
      <c r="AJ155" s="150"/>
      <c r="AK155" s="150"/>
      <c r="AL155" s="150"/>
      <c r="AM155" s="150"/>
      <c r="AN155" s="150"/>
      <c r="AO155" s="150"/>
      <c r="AP155" s="150"/>
      <c r="AQ155" s="150"/>
      <c r="AR155" s="150"/>
      <c r="AS155" s="150"/>
      <c r="AT155" s="150"/>
      <c r="AU155" s="150"/>
      <c r="AV155" s="150"/>
      <c r="AW155" s="150"/>
      <c r="AX155" s="150"/>
      <c r="AY155" s="150"/>
      <c r="AZ155" s="150"/>
      <c r="BA155" s="150"/>
      <c r="BB155" s="150"/>
      <c r="BC155" s="150"/>
      <c r="BD155" s="150"/>
      <c r="BE155" s="150"/>
      <c r="BF155" s="150"/>
      <c r="BG155" s="150"/>
      <c r="BH155" s="150"/>
      <c r="BI155" s="150"/>
      <c r="BJ155" s="150"/>
      <c r="BK155" s="150"/>
      <c r="BL155" s="150"/>
      <c r="BM155" s="150"/>
      <c r="BN155" s="150"/>
      <c r="BO155" s="150"/>
      <c r="BP155" s="150"/>
      <c r="BQ155" s="150"/>
      <c r="BR155" s="150"/>
      <c r="BS155" s="150"/>
      <c r="BT155" s="150"/>
      <c r="BU155" s="150"/>
      <c r="BV155" s="150"/>
      <c r="BW155" s="150"/>
      <c r="BX155" s="150"/>
      <c r="BY155" s="150"/>
      <c r="BZ155" s="150"/>
      <c r="CA155" s="150"/>
      <c r="CB155" s="150"/>
      <c r="CC155" s="150"/>
      <c r="CD155" s="150"/>
      <c r="CE155" s="150"/>
      <c r="CF155" s="150"/>
      <c r="CG155" s="150"/>
      <c r="CH155" s="150"/>
      <c r="CI155" s="150"/>
      <c r="CJ155" s="150"/>
      <c r="CK155" s="150"/>
      <c r="CL155" s="150"/>
      <c r="CM155" s="150"/>
      <c r="CN155" s="150"/>
      <c r="CO155" s="150"/>
      <c r="CP155" s="150"/>
      <c r="CQ155" s="150"/>
      <c r="CR155" s="150"/>
      <c r="CS155" s="150"/>
      <c r="CT155" s="150"/>
      <c r="CU155" s="150"/>
      <c r="CV155" s="150"/>
      <c r="CW155" s="150"/>
      <c r="CX155" s="150"/>
      <c r="CY155" s="150"/>
      <c r="CZ155" s="150"/>
      <c r="DA155" s="150"/>
      <c r="DB155" s="150"/>
      <c r="DC155" s="150"/>
      <c r="DD155" s="150"/>
      <c r="DE155" s="150"/>
      <c r="DF155" s="150"/>
      <c r="DG155" s="150"/>
      <c r="DH155" s="150"/>
      <c r="DI155" s="150"/>
      <c r="DJ155" s="150"/>
      <c r="DK155" s="150"/>
      <c r="DL155" s="150"/>
      <c r="DM155" s="150"/>
      <c r="DN155" s="150"/>
      <c r="DO155" s="150"/>
      <c r="DP155" s="150"/>
      <c r="DQ155" s="150"/>
      <c r="DR155" s="150"/>
      <c r="DS155" s="150"/>
      <c r="DT155" s="150"/>
      <c r="DU155" s="150"/>
      <c r="DV155" s="150"/>
      <c r="DW155" s="150"/>
      <c r="DX155" s="150"/>
      <c r="DY155" s="150"/>
      <c r="DZ155" s="150"/>
      <c r="EA155" s="150"/>
      <c r="EB155" s="150"/>
      <c r="EC155" s="150"/>
      <c r="ED155" s="150"/>
      <c r="EE155" s="150"/>
      <c r="EF155" s="150"/>
      <c r="EG155" s="150"/>
      <c r="EH155" s="150"/>
      <c r="EI155" s="150"/>
      <c r="EJ155" s="150"/>
      <c r="EK155" s="150"/>
      <c r="EL155" s="150"/>
      <c r="EM155" s="150"/>
      <c r="EN155" s="150"/>
      <c r="EO155" s="150"/>
      <c r="EP155" s="150"/>
      <c r="EQ155" s="150"/>
      <c r="ER155" s="150"/>
      <c r="ES155" s="150"/>
      <c r="ET155" s="150"/>
      <c r="EU155" s="150"/>
      <c r="EV155" s="150"/>
      <c r="EW155" s="150"/>
      <c r="EX155" s="150"/>
      <c r="EY155" s="150"/>
      <c r="EZ155" s="150"/>
      <c r="FA155" s="150"/>
      <c r="FB155" s="150"/>
      <c r="FC155" s="150"/>
      <c r="FD155" s="150"/>
      <c r="FE155" s="150"/>
      <c r="FF155" s="150"/>
      <c r="FG155" s="150"/>
      <c r="FH155" s="150"/>
      <c r="FI155" s="150"/>
      <c r="FJ155" s="150"/>
      <c r="FK155" s="150"/>
      <c r="FL155" s="150"/>
      <c r="FM155" s="150"/>
      <c r="FN155" s="150"/>
      <c r="FO155" s="150"/>
      <c r="FP155" s="150"/>
      <c r="FQ155" s="150"/>
      <c r="FR155" s="150"/>
      <c r="FS155" s="150"/>
      <c r="FT155" s="150"/>
      <c r="FU155" s="150"/>
      <c r="FV155" s="150"/>
      <c r="FW155" s="150"/>
      <c r="FX155" s="150"/>
      <c r="FY155" s="150"/>
      <c r="FZ155" s="150"/>
      <c r="GA155" s="150"/>
      <c r="GB155" s="150"/>
      <c r="GC155" s="150"/>
      <c r="GD155" s="150"/>
      <c r="GE155" s="150"/>
      <c r="GF155" s="150"/>
      <c r="GG155" s="150"/>
      <c r="GH155" s="150"/>
      <c r="GI155" s="150"/>
      <c r="GJ155" s="150"/>
      <c r="GK155" s="150"/>
      <c r="GL155" s="150"/>
      <c r="GM155" s="150"/>
      <c r="GN155" s="150"/>
      <c r="GO155" s="150"/>
      <c r="GP155" s="150"/>
      <c r="GQ155" s="150"/>
      <c r="GR155" s="150"/>
      <c r="GS155" s="150"/>
      <c r="GT155" s="150"/>
      <c r="GU155" s="150"/>
      <c r="GV155" s="150"/>
      <c r="GW155" s="150"/>
      <c r="GX155" s="150"/>
      <c r="GY155" s="150"/>
      <c r="GZ155" s="150"/>
      <c r="HA155" s="150"/>
      <c r="HB155" s="150"/>
      <c r="HC155" s="150"/>
      <c r="HD155" s="150"/>
      <c r="HE155" s="150"/>
      <c r="HF155" s="150"/>
      <c r="HG155" s="150"/>
      <c r="HH155" s="150"/>
      <c r="HI155" s="150"/>
      <c r="HJ155" s="150"/>
      <c r="HK155" s="150"/>
      <c r="HL155" s="150"/>
    </row>
    <row r="156" spans="1:220">
      <c r="A156" s="169"/>
      <c r="B156" s="215" t="s">
        <v>256</v>
      </c>
      <c r="C156" s="169"/>
      <c r="D156" s="169"/>
      <c r="E156" s="178"/>
      <c r="F156" s="178"/>
      <c r="G156" s="178"/>
      <c r="H156" s="184"/>
      <c r="I156" s="261"/>
      <c r="J156" s="184"/>
      <c r="K156" s="261"/>
      <c r="L156" s="184"/>
      <c r="M156" s="175"/>
      <c r="N156" s="199"/>
      <c r="O156" s="150"/>
      <c r="P156" s="150"/>
      <c r="Q156" s="150"/>
      <c r="R156" s="150"/>
      <c r="S156" s="150"/>
      <c r="T156" s="150"/>
      <c r="U156" s="150"/>
      <c r="V156" s="150"/>
      <c r="W156" s="150"/>
      <c r="X156" s="150"/>
      <c r="Y156" s="150"/>
      <c r="Z156" s="150"/>
      <c r="AA156" s="150"/>
      <c r="AB156" s="150"/>
      <c r="AC156" s="150"/>
      <c r="AD156" s="150"/>
      <c r="AE156" s="150"/>
      <c r="AF156" s="150"/>
      <c r="AG156" s="150"/>
      <c r="AH156" s="150"/>
      <c r="AI156" s="150"/>
      <c r="AJ156" s="150"/>
      <c r="AK156" s="150"/>
      <c r="AL156" s="150"/>
      <c r="AM156" s="150"/>
      <c r="AN156" s="150"/>
      <c r="AO156" s="150"/>
      <c r="AP156" s="150"/>
      <c r="AQ156" s="150"/>
      <c r="AR156" s="150"/>
      <c r="AS156" s="150"/>
      <c r="AT156" s="150"/>
      <c r="AU156" s="150"/>
      <c r="AV156" s="150"/>
      <c r="AW156" s="150"/>
      <c r="AX156" s="150"/>
      <c r="AY156" s="150"/>
      <c r="AZ156" s="150"/>
      <c r="BA156" s="150"/>
      <c r="BB156" s="150"/>
      <c r="BC156" s="150"/>
      <c r="BD156" s="150"/>
      <c r="BE156" s="150"/>
      <c r="BF156" s="150"/>
      <c r="BG156" s="150"/>
      <c r="BH156" s="150"/>
      <c r="BI156" s="150"/>
      <c r="BJ156" s="150"/>
      <c r="BK156" s="150"/>
      <c r="BL156" s="150"/>
      <c r="BM156" s="150"/>
      <c r="BN156" s="150"/>
      <c r="BO156" s="150"/>
      <c r="BP156" s="150"/>
      <c r="BQ156" s="150"/>
      <c r="BR156" s="150"/>
      <c r="BS156" s="150"/>
      <c r="BT156" s="150"/>
      <c r="BU156" s="150"/>
      <c r="BV156" s="150"/>
      <c r="BW156" s="150"/>
      <c r="BX156" s="150"/>
      <c r="BY156" s="150"/>
      <c r="BZ156" s="150"/>
      <c r="CA156" s="150"/>
      <c r="CB156" s="150"/>
      <c r="CC156" s="150"/>
      <c r="CD156" s="150"/>
      <c r="CE156" s="150"/>
      <c r="CF156" s="150"/>
      <c r="CG156" s="150"/>
      <c r="CH156" s="150"/>
      <c r="CI156" s="150"/>
      <c r="CJ156" s="150"/>
      <c r="CK156" s="150"/>
      <c r="CL156" s="150"/>
      <c r="CM156" s="150"/>
      <c r="CN156" s="150"/>
      <c r="CO156" s="150"/>
      <c r="CP156" s="150"/>
      <c r="CQ156" s="150"/>
      <c r="CR156" s="150"/>
      <c r="CS156" s="150"/>
      <c r="CT156" s="150"/>
      <c r="CU156" s="150"/>
      <c r="CV156" s="150"/>
      <c r="CW156" s="150"/>
      <c r="CX156" s="150"/>
      <c r="CY156" s="150"/>
      <c r="CZ156" s="150"/>
      <c r="DA156" s="150"/>
      <c r="DB156" s="150"/>
      <c r="DC156" s="150"/>
      <c r="DD156" s="150"/>
      <c r="DE156" s="150"/>
      <c r="DF156" s="150"/>
      <c r="DG156" s="150"/>
      <c r="DH156" s="150"/>
      <c r="DI156" s="150"/>
      <c r="DJ156" s="150"/>
      <c r="DK156" s="150"/>
      <c r="DL156" s="150"/>
      <c r="DM156" s="150"/>
      <c r="DN156" s="150"/>
      <c r="DO156" s="150"/>
      <c r="DP156" s="150"/>
      <c r="DQ156" s="150"/>
      <c r="DR156" s="150"/>
      <c r="DS156" s="150"/>
      <c r="DT156" s="150"/>
      <c r="DU156" s="150"/>
      <c r="DV156" s="150"/>
      <c r="DW156" s="150"/>
      <c r="DX156" s="150"/>
      <c r="DY156" s="150"/>
      <c r="DZ156" s="150"/>
      <c r="EA156" s="150"/>
      <c r="EB156" s="150"/>
      <c r="EC156" s="150"/>
      <c r="ED156" s="150"/>
      <c r="EE156" s="150"/>
      <c r="EF156" s="150"/>
      <c r="EG156" s="150"/>
      <c r="EH156" s="150"/>
      <c r="EI156" s="150"/>
      <c r="EJ156" s="150"/>
      <c r="EK156" s="150"/>
      <c r="EL156" s="150"/>
      <c r="EM156" s="150"/>
      <c r="EN156" s="150"/>
      <c r="EO156" s="150"/>
      <c r="EP156" s="150"/>
      <c r="EQ156" s="150"/>
      <c r="ER156" s="150"/>
      <c r="ES156" s="150"/>
      <c r="ET156" s="150"/>
      <c r="EU156" s="150"/>
      <c r="EV156" s="150"/>
      <c r="EW156" s="150"/>
      <c r="EX156" s="150"/>
      <c r="EY156" s="150"/>
      <c r="EZ156" s="150"/>
      <c r="FA156" s="150"/>
      <c r="FB156" s="150"/>
      <c r="FC156" s="150"/>
      <c r="FD156" s="150"/>
      <c r="FE156" s="150"/>
      <c r="FF156" s="150"/>
      <c r="FG156" s="150"/>
      <c r="FH156" s="150"/>
      <c r="FI156" s="150"/>
      <c r="FJ156" s="150"/>
      <c r="FK156" s="150"/>
      <c r="FL156" s="150"/>
      <c r="FM156" s="150"/>
      <c r="FN156" s="150"/>
      <c r="FO156" s="150"/>
      <c r="FP156" s="150"/>
      <c r="FQ156" s="150"/>
      <c r="FR156" s="150"/>
      <c r="FS156" s="150"/>
      <c r="FT156" s="150"/>
      <c r="FU156" s="150"/>
      <c r="FV156" s="150"/>
      <c r="FW156" s="150"/>
      <c r="FX156" s="150"/>
      <c r="FY156" s="150"/>
      <c r="FZ156" s="150"/>
      <c r="GA156" s="150"/>
      <c r="GB156" s="150"/>
      <c r="GC156" s="150"/>
      <c r="GD156" s="150"/>
      <c r="GE156" s="150"/>
      <c r="GF156" s="150"/>
      <c r="GG156" s="150"/>
      <c r="GH156" s="150"/>
      <c r="GI156" s="150"/>
      <c r="GJ156" s="150"/>
      <c r="GK156" s="150"/>
      <c r="GL156" s="150"/>
      <c r="GM156" s="150"/>
      <c r="GN156" s="150"/>
      <c r="GO156" s="150"/>
      <c r="GP156" s="150"/>
      <c r="GQ156" s="150"/>
      <c r="GR156" s="150"/>
      <c r="GS156" s="150"/>
      <c r="GT156" s="150"/>
      <c r="GU156" s="150"/>
      <c r="GV156" s="150"/>
      <c r="GW156" s="150"/>
      <c r="GX156" s="150"/>
      <c r="GY156" s="150"/>
      <c r="GZ156" s="150"/>
      <c r="HA156" s="150"/>
      <c r="HB156" s="150"/>
      <c r="HC156" s="150"/>
      <c r="HD156" s="150"/>
      <c r="HE156" s="150"/>
      <c r="HF156" s="150"/>
      <c r="HG156" s="150"/>
      <c r="HH156" s="150"/>
      <c r="HI156" s="150"/>
      <c r="HJ156" s="150"/>
      <c r="HK156" s="150"/>
      <c r="HL156" s="150"/>
    </row>
    <row r="157" spans="1:220" ht="26">
      <c r="A157" s="169"/>
      <c r="B157" s="215" t="s">
        <v>257</v>
      </c>
      <c r="C157" s="169"/>
      <c r="D157" s="169"/>
      <c r="E157" s="178"/>
      <c r="F157" s="178"/>
      <c r="G157" s="178"/>
      <c r="H157" s="184"/>
      <c r="I157" s="261"/>
      <c r="J157" s="184"/>
      <c r="K157" s="261"/>
      <c r="L157" s="184"/>
      <c r="M157" s="175"/>
      <c r="N157" s="199"/>
      <c r="O157" s="150"/>
      <c r="P157" s="150"/>
      <c r="Q157" s="245">
        <v>86579</v>
      </c>
      <c r="R157" s="150"/>
      <c r="S157" s="150"/>
      <c r="T157" s="150"/>
      <c r="U157" s="150"/>
      <c r="V157" s="150"/>
      <c r="W157" s="150"/>
      <c r="X157" s="150"/>
      <c r="Y157" s="150"/>
      <c r="Z157" s="150"/>
      <c r="AA157" s="150"/>
      <c r="AB157" s="150"/>
      <c r="AC157" s="150"/>
      <c r="AD157" s="150"/>
      <c r="AE157" s="150"/>
      <c r="AF157" s="150"/>
      <c r="AG157" s="150"/>
      <c r="AH157" s="150"/>
      <c r="AI157" s="150"/>
      <c r="AJ157" s="150"/>
      <c r="AK157" s="150"/>
      <c r="AL157" s="150"/>
      <c r="AM157" s="150"/>
      <c r="AN157" s="150"/>
      <c r="AO157" s="150"/>
      <c r="AP157" s="150"/>
      <c r="AQ157" s="150"/>
      <c r="AR157" s="150"/>
      <c r="AS157" s="150"/>
      <c r="AT157" s="150"/>
      <c r="AU157" s="150"/>
      <c r="AV157" s="150"/>
      <c r="AW157" s="150"/>
      <c r="AX157" s="150"/>
      <c r="AY157" s="150"/>
      <c r="AZ157" s="150"/>
      <c r="BA157" s="150"/>
      <c r="BB157" s="150"/>
      <c r="BC157" s="150"/>
      <c r="BD157" s="150"/>
      <c r="BE157" s="150"/>
      <c r="BF157" s="150"/>
      <c r="BG157" s="150"/>
      <c r="BH157" s="150"/>
      <c r="BI157" s="150"/>
      <c r="BJ157" s="150"/>
      <c r="BK157" s="150"/>
      <c r="BL157" s="150"/>
      <c r="BM157" s="150"/>
      <c r="BN157" s="150"/>
      <c r="BO157" s="150"/>
      <c r="BP157" s="150"/>
      <c r="BQ157" s="150"/>
      <c r="BR157" s="150"/>
      <c r="BS157" s="150"/>
      <c r="BT157" s="150"/>
      <c r="BU157" s="150"/>
      <c r="BV157" s="150"/>
      <c r="BW157" s="150"/>
      <c r="BX157" s="150"/>
      <c r="BY157" s="150"/>
      <c r="BZ157" s="150"/>
      <c r="CA157" s="150"/>
      <c r="CB157" s="150"/>
      <c r="CC157" s="150"/>
      <c r="CD157" s="150"/>
      <c r="CE157" s="150"/>
      <c r="CF157" s="150"/>
      <c r="CG157" s="150"/>
      <c r="CH157" s="150"/>
      <c r="CI157" s="150"/>
      <c r="CJ157" s="150"/>
      <c r="CK157" s="150"/>
      <c r="CL157" s="150"/>
      <c r="CM157" s="150"/>
      <c r="CN157" s="150"/>
      <c r="CO157" s="150"/>
      <c r="CP157" s="150"/>
      <c r="CQ157" s="150"/>
      <c r="CR157" s="150"/>
      <c r="CS157" s="150"/>
      <c r="CT157" s="150"/>
      <c r="CU157" s="150"/>
      <c r="CV157" s="150"/>
      <c r="CW157" s="150"/>
      <c r="CX157" s="150"/>
      <c r="CY157" s="150"/>
      <c r="CZ157" s="150"/>
      <c r="DA157" s="150"/>
      <c r="DB157" s="150"/>
      <c r="DC157" s="150"/>
      <c r="DD157" s="150"/>
      <c r="DE157" s="150"/>
      <c r="DF157" s="150"/>
      <c r="DG157" s="150"/>
      <c r="DH157" s="150"/>
      <c r="DI157" s="150"/>
      <c r="DJ157" s="150"/>
      <c r="DK157" s="150"/>
      <c r="DL157" s="150"/>
      <c r="DM157" s="150"/>
      <c r="DN157" s="150"/>
      <c r="DO157" s="150"/>
      <c r="DP157" s="150"/>
      <c r="DQ157" s="150"/>
      <c r="DR157" s="150"/>
      <c r="DS157" s="150"/>
      <c r="DT157" s="150"/>
      <c r="DU157" s="150"/>
      <c r="DV157" s="150"/>
      <c r="DW157" s="150"/>
      <c r="DX157" s="150"/>
      <c r="DY157" s="150"/>
      <c r="DZ157" s="150"/>
      <c r="EA157" s="150"/>
      <c r="EB157" s="150"/>
      <c r="EC157" s="150"/>
      <c r="ED157" s="150"/>
      <c r="EE157" s="150"/>
      <c r="EF157" s="150"/>
      <c r="EG157" s="150"/>
      <c r="EH157" s="150"/>
      <c r="EI157" s="150"/>
      <c r="EJ157" s="150"/>
      <c r="EK157" s="150"/>
      <c r="EL157" s="150"/>
      <c r="EM157" s="150"/>
      <c r="EN157" s="150"/>
      <c r="EO157" s="150"/>
      <c r="EP157" s="150"/>
      <c r="EQ157" s="150"/>
      <c r="ER157" s="150"/>
      <c r="ES157" s="150"/>
      <c r="ET157" s="150"/>
      <c r="EU157" s="150"/>
      <c r="EV157" s="150"/>
      <c r="EW157" s="150"/>
      <c r="EX157" s="150"/>
      <c r="EY157" s="150"/>
      <c r="EZ157" s="150"/>
      <c r="FA157" s="150"/>
      <c r="FB157" s="150"/>
      <c r="FC157" s="150"/>
      <c r="FD157" s="150"/>
      <c r="FE157" s="150"/>
      <c r="FF157" s="150"/>
      <c r="FG157" s="150"/>
      <c r="FH157" s="150"/>
      <c r="FI157" s="150"/>
      <c r="FJ157" s="150"/>
      <c r="FK157" s="150"/>
      <c r="FL157" s="150"/>
      <c r="FM157" s="150"/>
      <c r="FN157" s="150"/>
      <c r="FO157" s="150"/>
      <c r="FP157" s="150"/>
      <c r="FQ157" s="150"/>
      <c r="FR157" s="150"/>
      <c r="FS157" s="150"/>
      <c r="FT157" s="150"/>
      <c r="FU157" s="150"/>
      <c r="FV157" s="150"/>
      <c r="FW157" s="150"/>
      <c r="FX157" s="150"/>
      <c r="FY157" s="150"/>
      <c r="FZ157" s="150"/>
      <c r="GA157" s="150"/>
      <c r="GB157" s="150"/>
      <c r="GC157" s="150"/>
      <c r="GD157" s="150"/>
      <c r="GE157" s="150"/>
      <c r="GF157" s="150"/>
      <c r="GG157" s="150"/>
      <c r="GH157" s="150"/>
      <c r="GI157" s="150"/>
      <c r="GJ157" s="150"/>
      <c r="GK157" s="150"/>
      <c r="GL157" s="150"/>
      <c r="GM157" s="150"/>
      <c r="GN157" s="150"/>
      <c r="GO157" s="150"/>
      <c r="GP157" s="150"/>
      <c r="GQ157" s="150"/>
      <c r="GR157" s="150"/>
      <c r="GS157" s="150"/>
      <c r="GT157" s="150"/>
      <c r="GU157" s="150"/>
      <c r="GV157" s="150"/>
      <c r="GW157" s="150"/>
      <c r="GX157" s="150"/>
      <c r="GY157" s="150"/>
      <c r="GZ157" s="150"/>
      <c r="HA157" s="150"/>
      <c r="HB157" s="150"/>
      <c r="HC157" s="150"/>
      <c r="HD157" s="150"/>
      <c r="HE157" s="150"/>
      <c r="HF157" s="150"/>
      <c r="HG157" s="150"/>
      <c r="HH157" s="150"/>
      <c r="HI157" s="150"/>
      <c r="HJ157" s="150"/>
      <c r="HK157" s="150"/>
      <c r="HL157" s="150"/>
    </row>
    <row r="158" spans="1:220">
      <c r="A158" s="168"/>
      <c r="B158" s="218"/>
      <c r="C158" s="168"/>
      <c r="D158" s="168"/>
      <c r="E158" s="167"/>
      <c r="F158" s="167"/>
      <c r="G158" s="167"/>
      <c r="H158" s="187"/>
      <c r="I158" s="263"/>
      <c r="J158" s="187"/>
      <c r="K158" s="263"/>
      <c r="L158" s="187"/>
      <c r="M158" s="175"/>
      <c r="N158" s="204"/>
      <c r="O158" s="149"/>
      <c r="P158" s="149"/>
      <c r="Q158" s="149"/>
      <c r="R158" s="149"/>
      <c r="S158" s="149"/>
      <c r="T158" s="149"/>
      <c r="U158" s="149"/>
      <c r="V158" s="149"/>
      <c r="W158" s="149"/>
      <c r="X158" s="149"/>
      <c r="Y158" s="149"/>
      <c r="Z158" s="149"/>
      <c r="AA158" s="149"/>
      <c r="AB158" s="149"/>
      <c r="AC158" s="149"/>
      <c r="AD158" s="149"/>
      <c r="AE158" s="149"/>
      <c r="AF158" s="149"/>
      <c r="AG158" s="149"/>
      <c r="AH158" s="149"/>
      <c r="AI158" s="149"/>
      <c r="AJ158" s="149"/>
      <c r="AK158" s="149"/>
      <c r="AL158" s="149"/>
      <c r="AM158" s="149"/>
      <c r="AN158" s="149"/>
      <c r="AO158" s="149"/>
      <c r="AP158" s="149"/>
      <c r="AQ158" s="149"/>
      <c r="AR158" s="149"/>
      <c r="AS158" s="149"/>
      <c r="AT158" s="149"/>
      <c r="AU158" s="149"/>
      <c r="AV158" s="149"/>
      <c r="AW158" s="149"/>
      <c r="AX158" s="149"/>
      <c r="AY158" s="149"/>
      <c r="AZ158" s="149"/>
      <c r="BA158" s="149"/>
      <c r="BB158" s="149"/>
      <c r="BC158" s="149"/>
      <c r="BD158" s="149"/>
      <c r="BE158" s="149"/>
      <c r="BF158" s="149"/>
      <c r="BG158" s="149"/>
      <c r="BH158" s="149"/>
      <c r="BI158" s="149"/>
      <c r="BJ158" s="149"/>
      <c r="BK158" s="149"/>
      <c r="BL158" s="149"/>
      <c r="BM158" s="149"/>
      <c r="BN158" s="149"/>
      <c r="BO158" s="149"/>
      <c r="BP158" s="149"/>
      <c r="BQ158" s="149"/>
      <c r="BR158" s="149"/>
      <c r="BS158" s="149"/>
      <c r="BT158" s="149"/>
      <c r="BU158" s="149"/>
      <c r="BV158" s="149"/>
      <c r="BW158" s="149"/>
      <c r="BX158" s="149"/>
      <c r="BY158" s="149"/>
      <c r="BZ158" s="149"/>
      <c r="CA158" s="149"/>
      <c r="CB158" s="149"/>
      <c r="CC158" s="149"/>
      <c r="CD158" s="149"/>
      <c r="CE158" s="149"/>
      <c r="CF158" s="149"/>
      <c r="CG158" s="149"/>
      <c r="CH158" s="149"/>
      <c r="CI158" s="149"/>
      <c r="CJ158" s="149"/>
      <c r="CK158" s="149"/>
      <c r="CL158" s="149"/>
      <c r="CM158" s="149"/>
      <c r="CN158" s="149"/>
      <c r="CO158" s="149"/>
      <c r="CP158" s="149"/>
      <c r="CQ158" s="149"/>
      <c r="CR158" s="149"/>
      <c r="CS158" s="149"/>
      <c r="CT158" s="149"/>
      <c r="CU158" s="149"/>
      <c r="CV158" s="149"/>
      <c r="CW158" s="149"/>
      <c r="CX158" s="149"/>
      <c r="CY158" s="149"/>
      <c r="CZ158" s="149"/>
      <c r="DA158" s="149"/>
      <c r="DB158" s="149"/>
      <c r="DC158" s="149"/>
      <c r="DD158" s="149"/>
      <c r="DE158" s="149"/>
      <c r="DF158" s="149"/>
      <c r="DG158" s="149"/>
      <c r="DH158" s="149"/>
      <c r="DI158" s="149"/>
      <c r="DJ158" s="149"/>
      <c r="DK158" s="149"/>
      <c r="DL158" s="149"/>
      <c r="DM158" s="149"/>
      <c r="DN158" s="149"/>
      <c r="DO158" s="149"/>
      <c r="DP158" s="149"/>
      <c r="DQ158" s="149"/>
      <c r="DR158" s="149"/>
      <c r="DS158" s="149"/>
      <c r="DT158" s="149"/>
      <c r="DU158" s="149"/>
      <c r="DV158" s="149"/>
      <c r="DW158" s="149"/>
      <c r="DX158" s="149"/>
      <c r="DY158" s="149"/>
      <c r="DZ158" s="149"/>
      <c r="EA158" s="149"/>
      <c r="EB158" s="149"/>
      <c r="EC158" s="149"/>
      <c r="ED158" s="149"/>
      <c r="EE158" s="149"/>
      <c r="EF158" s="149"/>
      <c r="EG158" s="149"/>
      <c r="EH158" s="149"/>
      <c r="EI158" s="149"/>
      <c r="EJ158" s="149"/>
      <c r="EK158" s="149"/>
      <c r="EL158" s="149"/>
      <c r="EM158" s="149"/>
      <c r="EN158" s="149"/>
      <c r="EO158" s="149"/>
      <c r="EP158" s="149"/>
      <c r="EQ158" s="149"/>
      <c r="ER158" s="149"/>
      <c r="ES158" s="149"/>
      <c r="ET158" s="149"/>
      <c r="EU158" s="149"/>
      <c r="EV158" s="149"/>
      <c r="EW158" s="149"/>
      <c r="EX158" s="149"/>
      <c r="EY158" s="149"/>
      <c r="EZ158" s="149"/>
      <c r="FA158" s="149"/>
      <c r="FB158" s="149"/>
      <c r="FC158" s="149"/>
      <c r="FD158" s="149"/>
      <c r="FE158" s="149"/>
      <c r="FF158" s="149"/>
      <c r="FG158" s="149"/>
      <c r="FH158" s="149"/>
      <c r="FI158" s="149"/>
      <c r="FJ158" s="149"/>
      <c r="FK158" s="149"/>
      <c r="FL158" s="149"/>
      <c r="FM158" s="149"/>
      <c r="FN158" s="149"/>
      <c r="FO158" s="149"/>
      <c r="FP158" s="149"/>
      <c r="FQ158" s="149"/>
      <c r="FR158" s="149"/>
      <c r="FS158" s="149"/>
      <c r="FT158" s="149"/>
      <c r="FU158" s="149"/>
      <c r="FV158" s="149"/>
      <c r="FW158" s="149"/>
      <c r="FX158" s="149"/>
      <c r="FY158" s="149"/>
      <c r="FZ158" s="149"/>
      <c r="GA158" s="149"/>
      <c r="GB158" s="149"/>
      <c r="GC158" s="149"/>
      <c r="GD158" s="149"/>
      <c r="GE158" s="149"/>
      <c r="GF158" s="149"/>
      <c r="GG158" s="149"/>
      <c r="GH158" s="149"/>
      <c r="GI158" s="149"/>
      <c r="GJ158" s="149"/>
      <c r="GK158" s="149"/>
      <c r="GL158" s="149"/>
      <c r="GM158" s="149"/>
      <c r="GN158" s="149"/>
      <c r="GO158" s="149"/>
      <c r="GP158" s="149"/>
      <c r="GQ158" s="149"/>
      <c r="GR158" s="149"/>
      <c r="GS158" s="149"/>
      <c r="GT158" s="149"/>
      <c r="GU158" s="149"/>
      <c r="GV158" s="149"/>
      <c r="GW158" s="149"/>
      <c r="GX158" s="149"/>
      <c r="GY158" s="149"/>
      <c r="GZ158" s="149"/>
      <c r="HA158" s="149"/>
      <c r="HB158" s="149"/>
      <c r="HC158" s="149"/>
      <c r="HD158" s="149"/>
      <c r="HE158" s="149"/>
      <c r="HF158" s="149"/>
      <c r="HG158" s="149"/>
      <c r="HH158" s="149"/>
      <c r="HI158" s="149"/>
      <c r="HJ158" s="149"/>
      <c r="HK158" s="149"/>
      <c r="HL158" s="149"/>
    </row>
    <row r="159" spans="1:220">
      <c r="A159" s="242"/>
      <c r="B159" s="236" t="s">
        <v>158</v>
      </c>
      <c r="C159" s="242"/>
      <c r="D159" s="242"/>
      <c r="E159" s="243"/>
      <c r="F159" s="243"/>
      <c r="G159" s="243"/>
      <c r="H159" s="245">
        <f>SUM(H119:H158)</f>
        <v>235350</v>
      </c>
      <c r="I159" s="270"/>
      <c r="J159" s="245">
        <f>SUM(J117:J158)</f>
        <v>93529</v>
      </c>
      <c r="K159" s="270"/>
      <c r="L159" s="245">
        <f>SUM(L117:L158)</f>
        <v>86579</v>
      </c>
      <c r="M159" s="243"/>
      <c r="N159" s="245">
        <f>SUM(N117:N158)</f>
        <v>180108</v>
      </c>
      <c r="O159" s="150"/>
      <c r="P159" s="245">
        <v>180108</v>
      </c>
      <c r="Q159" s="150"/>
      <c r="R159" s="150"/>
      <c r="S159" s="150"/>
      <c r="T159" s="150"/>
      <c r="U159" s="150"/>
      <c r="V159" s="150"/>
      <c r="W159" s="150"/>
      <c r="X159" s="150"/>
      <c r="Y159" s="150"/>
      <c r="Z159" s="150"/>
      <c r="AA159" s="150"/>
      <c r="AB159" s="150"/>
      <c r="AC159" s="150"/>
      <c r="AD159" s="150"/>
      <c r="AE159" s="150"/>
      <c r="AF159" s="150"/>
      <c r="AG159" s="150"/>
      <c r="AH159" s="150"/>
      <c r="AI159" s="150"/>
      <c r="AJ159" s="150"/>
      <c r="AK159" s="150"/>
      <c r="AL159" s="150"/>
      <c r="AM159" s="150"/>
      <c r="AN159" s="150"/>
      <c r="AO159" s="150"/>
      <c r="AP159" s="150"/>
      <c r="AQ159" s="150"/>
      <c r="AR159" s="150"/>
      <c r="AS159" s="150"/>
      <c r="AT159" s="150"/>
      <c r="AU159" s="150"/>
      <c r="AV159" s="150"/>
      <c r="AW159" s="150"/>
      <c r="AX159" s="150"/>
      <c r="AY159" s="150"/>
      <c r="AZ159" s="150"/>
      <c r="BA159" s="150"/>
      <c r="BB159" s="150"/>
      <c r="BC159" s="150"/>
      <c r="BD159" s="150"/>
      <c r="BE159" s="150"/>
      <c r="BF159" s="150"/>
      <c r="BG159" s="150"/>
      <c r="BH159" s="150"/>
      <c r="BI159" s="150"/>
      <c r="BJ159" s="150"/>
      <c r="BK159" s="150"/>
      <c r="BL159" s="150"/>
      <c r="BM159" s="150"/>
      <c r="BN159" s="150"/>
      <c r="BO159" s="150"/>
      <c r="BP159" s="150"/>
      <c r="BQ159" s="150"/>
      <c r="BR159" s="150"/>
      <c r="BS159" s="150"/>
      <c r="BT159" s="150"/>
      <c r="BU159" s="150"/>
      <c r="BV159" s="150"/>
      <c r="BW159" s="150"/>
      <c r="BX159" s="150"/>
      <c r="BY159" s="150"/>
      <c r="BZ159" s="150"/>
      <c r="CA159" s="150"/>
      <c r="CB159" s="150"/>
      <c r="CC159" s="150"/>
      <c r="CD159" s="150"/>
      <c r="CE159" s="150"/>
      <c r="CF159" s="150"/>
      <c r="CG159" s="150"/>
      <c r="CH159" s="150"/>
      <c r="CI159" s="150"/>
      <c r="CJ159" s="150"/>
      <c r="CK159" s="150"/>
      <c r="CL159" s="150"/>
      <c r="CM159" s="150"/>
      <c r="CN159" s="150"/>
      <c r="CO159" s="150"/>
      <c r="CP159" s="150"/>
      <c r="CQ159" s="150"/>
      <c r="CR159" s="150"/>
      <c r="CS159" s="150"/>
      <c r="CT159" s="150"/>
      <c r="CU159" s="150"/>
      <c r="CV159" s="150"/>
      <c r="CW159" s="150"/>
      <c r="CX159" s="150"/>
      <c r="CY159" s="150"/>
      <c r="CZ159" s="150"/>
      <c r="DA159" s="150"/>
      <c r="DB159" s="150"/>
      <c r="DC159" s="150"/>
      <c r="DD159" s="150"/>
      <c r="DE159" s="150"/>
      <c r="DF159" s="150"/>
      <c r="DG159" s="150"/>
      <c r="DH159" s="150"/>
      <c r="DI159" s="150"/>
      <c r="DJ159" s="150"/>
      <c r="DK159" s="150"/>
      <c r="DL159" s="150"/>
      <c r="DM159" s="150"/>
      <c r="DN159" s="150"/>
      <c r="DO159" s="150"/>
      <c r="DP159" s="150"/>
      <c r="DQ159" s="150"/>
      <c r="DR159" s="150"/>
      <c r="DS159" s="150"/>
      <c r="DT159" s="150"/>
      <c r="DU159" s="150"/>
      <c r="DV159" s="150"/>
      <c r="DW159" s="150"/>
      <c r="DX159" s="150"/>
      <c r="DY159" s="150"/>
      <c r="DZ159" s="150"/>
      <c r="EA159" s="150"/>
      <c r="EB159" s="150"/>
      <c r="EC159" s="150"/>
      <c r="ED159" s="150"/>
      <c r="EE159" s="150"/>
      <c r="EF159" s="150"/>
      <c r="EG159" s="150"/>
      <c r="EH159" s="150"/>
      <c r="EI159" s="150"/>
      <c r="EJ159" s="150"/>
      <c r="EK159" s="150"/>
      <c r="EL159" s="150"/>
      <c r="EM159" s="150"/>
      <c r="EN159" s="150"/>
      <c r="EO159" s="150"/>
      <c r="EP159" s="150"/>
      <c r="EQ159" s="150"/>
      <c r="ER159" s="150"/>
      <c r="ES159" s="150"/>
      <c r="ET159" s="150"/>
      <c r="EU159" s="150"/>
      <c r="EV159" s="150"/>
      <c r="EW159" s="150"/>
      <c r="EX159" s="150"/>
      <c r="EY159" s="150"/>
      <c r="EZ159" s="150"/>
      <c r="FA159" s="150"/>
      <c r="FB159" s="150"/>
      <c r="FC159" s="150"/>
      <c r="FD159" s="150"/>
      <c r="FE159" s="150"/>
      <c r="FF159" s="150"/>
      <c r="FG159" s="150"/>
      <c r="FH159" s="150"/>
      <c r="FI159" s="150"/>
      <c r="FJ159" s="150"/>
      <c r="FK159" s="150"/>
      <c r="FL159" s="150"/>
      <c r="FM159" s="150"/>
      <c r="FN159" s="150"/>
      <c r="FO159" s="150"/>
      <c r="FP159" s="150"/>
      <c r="FQ159" s="150"/>
      <c r="FR159" s="150"/>
      <c r="FS159" s="150"/>
      <c r="FT159" s="150"/>
      <c r="FU159" s="150"/>
      <c r="FV159" s="150"/>
      <c r="FW159" s="150"/>
      <c r="FX159" s="150"/>
      <c r="FY159" s="150"/>
      <c r="FZ159" s="150"/>
      <c r="GA159" s="150"/>
      <c r="GB159" s="150"/>
      <c r="GC159" s="150"/>
      <c r="GD159" s="150"/>
      <c r="GE159" s="150"/>
      <c r="GF159" s="150"/>
      <c r="GG159" s="150"/>
      <c r="GH159" s="150"/>
      <c r="GI159" s="150"/>
      <c r="GJ159" s="150"/>
      <c r="GK159" s="150"/>
      <c r="GL159" s="150"/>
      <c r="GM159" s="150"/>
      <c r="GN159" s="150"/>
      <c r="GO159" s="150"/>
      <c r="GP159" s="150"/>
      <c r="GQ159" s="150"/>
      <c r="GR159" s="150"/>
      <c r="GS159" s="150"/>
      <c r="GT159" s="150"/>
      <c r="GU159" s="150"/>
      <c r="GV159" s="150"/>
      <c r="GW159" s="150"/>
      <c r="GX159" s="150"/>
      <c r="GY159" s="150"/>
      <c r="GZ159" s="150"/>
      <c r="HA159" s="150"/>
      <c r="HB159" s="150"/>
      <c r="HC159" s="150"/>
      <c r="HD159" s="150"/>
      <c r="HE159" s="150"/>
      <c r="HF159" s="150"/>
      <c r="HG159" s="150"/>
      <c r="HH159" s="150"/>
      <c r="HI159" s="150"/>
      <c r="HJ159" s="150"/>
      <c r="HK159" s="150"/>
      <c r="HL159" s="150"/>
    </row>
    <row r="160" spans="1:220">
      <c r="A160" s="226"/>
      <c r="B160" s="227"/>
      <c r="C160" s="226"/>
      <c r="D160" s="226"/>
      <c r="E160" s="190"/>
      <c r="F160" s="190"/>
      <c r="G160" s="190"/>
      <c r="H160" s="200"/>
      <c r="I160" s="271"/>
      <c r="J160" s="200"/>
      <c r="K160" s="271"/>
      <c r="L160" s="200"/>
      <c r="M160" s="175"/>
      <c r="N160" s="205"/>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6"/>
      <c r="BE160" s="146"/>
      <c r="BF160" s="146"/>
      <c r="BG160" s="146"/>
      <c r="BH160" s="146"/>
      <c r="BI160" s="146"/>
      <c r="BJ160" s="146"/>
      <c r="BK160" s="146"/>
      <c r="BL160" s="146"/>
      <c r="BM160" s="146"/>
      <c r="BN160" s="146"/>
      <c r="BO160" s="146"/>
      <c r="BP160" s="146"/>
      <c r="BQ160" s="146"/>
      <c r="BR160" s="146"/>
      <c r="BS160" s="146"/>
      <c r="BT160" s="146"/>
      <c r="BU160" s="146"/>
      <c r="BV160" s="146"/>
      <c r="BW160" s="146"/>
      <c r="BX160" s="146"/>
      <c r="BY160" s="146"/>
      <c r="BZ160" s="146"/>
      <c r="CA160" s="146"/>
      <c r="CB160" s="146"/>
      <c r="CC160" s="146"/>
      <c r="CD160" s="146"/>
      <c r="CE160" s="146"/>
      <c r="CF160" s="146"/>
      <c r="CG160" s="146"/>
      <c r="CH160" s="146"/>
      <c r="CI160" s="146"/>
      <c r="CJ160" s="146"/>
      <c r="CK160" s="146"/>
      <c r="CL160" s="146"/>
      <c r="CM160" s="146"/>
      <c r="CN160" s="146"/>
      <c r="CO160" s="146"/>
      <c r="CP160" s="146"/>
      <c r="CQ160" s="146"/>
      <c r="CR160" s="146"/>
      <c r="CS160" s="146"/>
      <c r="CT160" s="146"/>
      <c r="CU160" s="146"/>
      <c r="CV160" s="146"/>
      <c r="CW160" s="146"/>
      <c r="CX160" s="146"/>
      <c r="CY160" s="146"/>
      <c r="CZ160" s="146"/>
      <c r="DA160" s="146"/>
      <c r="DB160" s="146"/>
      <c r="DC160" s="146"/>
      <c r="DD160" s="146"/>
      <c r="DE160" s="146"/>
      <c r="DF160" s="146"/>
      <c r="DG160" s="146"/>
      <c r="DH160" s="146"/>
      <c r="DI160" s="146"/>
      <c r="DJ160" s="146"/>
      <c r="DK160" s="146"/>
      <c r="DL160" s="146"/>
      <c r="DM160" s="146"/>
      <c r="DN160" s="146"/>
      <c r="DO160" s="146"/>
      <c r="DP160" s="146"/>
      <c r="DQ160" s="146"/>
      <c r="DR160" s="146"/>
      <c r="DS160" s="146"/>
      <c r="DT160" s="146"/>
      <c r="DU160" s="146"/>
      <c r="DV160" s="146"/>
      <c r="DW160" s="146"/>
      <c r="DX160" s="146"/>
      <c r="DY160" s="146"/>
      <c r="DZ160" s="146"/>
      <c r="EA160" s="146"/>
      <c r="EB160" s="146"/>
      <c r="EC160" s="146"/>
      <c r="ED160" s="146"/>
      <c r="EE160" s="146"/>
      <c r="EF160" s="146"/>
      <c r="EG160" s="146"/>
      <c r="EH160" s="146"/>
      <c r="EI160" s="146"/>
      <c r="EJ160" s="146"/>
      <c r="EK160" s="146"/>
      <c r="EL160" s="146"/>
      <c r="EM160" s="146"/>
      <c r="EN160" s="146"/>
      <c r="EO160" s="146"/>
      <c r="EP160" s="146"/>
      <c r="EQ160" s="146"/>
      <c r="ER160" s="146"/>
      <c r="ES160" s="146"/>
      <c r="ET160" s="146"/>
      <c r="EU160" s="146"/>
      <c r="EV160" s="146"/>
      <c r="EW160" s="146"/>
      <c r="EX160" s="146"/>
      <c r="EY160" s="146"/>
      <c r="EZ160" s="146"/>
      <c r="FA160" s="146"/>
      <c r="FB160" s="146"/>
      <c r="FC160" s="146"/>
      <c r="FD160" s="146"/>
      <c r="FE160" s="146"/>
      <c r="FF160" s="146"/>
      <c r="FG160" s="146"/>
      <c r="FH160" s="146"/>
      <c r="FI160" s="146"/>
      <c r="FJ160" s="146"/>
      <c r="FK160" s="146"/>
      <c r="FL160" s="146"/>
      <c r="FM160" s="146"/>
      <c r="FN160" s="146"/>
      <c r="FO160" s="146"/>
      <c r="FP160" s="146"/>
      <c r="FQ160" s="146"/>
      <c r="FR160" s="146"/>
      <c r="FS160" s="146"/>
      <c r="FT160" s="146"/>
      <c r="FU160" s="146"/>
      <c r="FV160" s="146"/>
      <c r="FW160" s="146"/>
      <c r="FX160" s="146"/>
      <c r="FY160" s="146"/>
      <c r="FZ160" s="146"/>
      <c r="GA160" s="146"/>
      <c r="GB160" s="146"/>
      <c r="GC160" s="146"/>
      <c r="GD160" s="146"/>
      <c r="GE160" s="146"/>
      <c r="GF160" s="146"/>
      <c r="GG160" s="146"/>
      <c r="GH160" s="146"/>
      <c r="GI160" s="146"/>
      <c r="GJ160" s="146"/>
      <c r="GK160" s="146"/>
      <c r="GL160" s="146"/>
      <c r="GM160" s="146"/>
      <c r="GN160" s="146"/>
      <c r="GO160" s="146"/>
      <c r="GP160" s="146"/>
      <c r="GQ160" s="146"/>
      <c r="GR160" s="146"/>
      <c r="GS160" s="146"/>
      <c r="GT160" s="146"/>
      <c r="GU160" s="146"/>
      <c r="GV160" s="146"/>
      <c r="GW160" s="146"/>
      <c r="GX160" s="146"/>
      <c r="GY160" s="146"/>
      <c r="GZ160" s="146"/>
      <c r="HA160" s="146"/>
      <c r="HB160" s="146"/>
      <c r="HC160" s="146"/>
      <c r="HD160" s="146"/>
      <c r="HE160" s="146"/>
      <c r="HF160" s="146"/>
      <c r="HG160" s="146"/>
      <c r="HH160" s="146"/>
      <c r="HI160" s="146"/>
      <c r="HJ160" s="146"/>
      <c r="HK160" s="146"/>
      <c r="HL160" s="146"/>
    </row>
    <row r="161" spans="1:220">
      <c r="A161" s="169">
        <v>5</v>
      </c>
      <c r="B161" s="215" t="s">
        <v>258</v>
      </c>
      <c r="C161" s="169"/>
      <c r="D161" s="169"/>
      <c r="E161" s="178"/>
      <c r="F161" s="178"/>
      <c r="G161" s="178"/>
      <c r="H161" s="184"/>
      <c r="I161" s="261"/>
      <c r="J161" s="184"/>
      <c r="K161" s="261"/>
      <c r="L161" s="184"/>
      <c r="M161" s="175"/>
      <c r="N161" s="199"/>
      <c r="O161" s="150"/>
      <c r="P161" s="150"/>
      <c r="Q161" s="150"/>
      <c r="R161" s="150"/>
      <c r="S161" s="150"/>
      <c r="T161" s="150"/>
      <c r="U161" s="150"/>
      <c r="V161" s="150"/>
      <c r="W161" s="150"/>
      <c r="X161" s="150"/>
      <c r="Y161" s="150"/>
      <c r="Z161" s="150"/>
      <c r="AA161" s="150"/>
      <c r="AB161" s="150"/>
      <c r="AC161" s="150"/>
      <c r="AD161" s="150"/>
      <c r="AE161" s="150"/>
      <c r="AF161" s="150"/>
      <c r="AG161" s="150"/>
      <c r="AH161" s="150"/>
      <c r="AI161" s="150"/>
      <c r="AJ161" s="150"/>
      <c r="AK161" s="150"/>
      <c r="AL161" s="150"/>
      <c r="AM161" s="150"/>
      <c r="AN161" s="150"/>
      <c r="AO161" s="150"/>
      <c r="AP161" s="150"/>
      <c r="AQ161" s="150"/>
      <c r="AR161" s="150"/>
      <c r="AS161" s="150"/>
      <c r="AT161" s="150"/>
      <c r="AU161" s="150"/>
      <c r="AV161" s="150"/>
      <c r="AW161" s="150"/>
      <c r="AX161" s="150"/>
      <c r="AY161" s="150"/>
      <c r="AZ161" s="150"/>
      <c r="BA161" s="150"/>
      <c r="BB161" s="150"/>
      <c r="BC161" s="150"/>
      <c r="BD161" s="150"/>
      <c r="BE161" s="150"/>
      <c r="BF161" s="150"/>
      <c r="BG161" s="150"/>
      <c r="BH161" s="150"/>
      <c r="BI161" s="150"/>
      <c r="BJ161" s="150"/>
      <c r="BK161" s="150"/>
      <c r="BL161" s="150"/>
      <c r="BM161" s="150"/>
      <c r="BN161" s="150"/>
      <c r="BO161" s="150"/>
      <c r="BP161" s="150"/>
      <c r="BQ161" s="150"/>
      <c r="BR161" s="150"/>
      <c r="BS161" s="150"/>
      <c r="BT161" s="150"/>
      <c r="BU161" s="150"/>
      <c r="BV161" s="150"/>
      <c r="BW161" s="150"/>
      <c r="BX161" s="150"/>
      <c r="BY161" s="150"/>
      <c r="BZ161" s="150"/>
      <c r="CA161" s="150"/>
      <c r="CB161" s="150"/>
      <c r="CC161" s="150"/>
      <c r="CD161" s="150"/>
      <c r="CE161" s="150"/>
      <c r="CF161" s="150"/>
      <c r="CG161" s="150"/>
      <c r="CH161" s="150"/>
      <c r="CI161" s="150"/>
      <c r="CJ161" s="150"/>
      <c r="CK161" s="150"/>
      <c r="CL161" s="150"/>
      <c r="CM161" s="150"/>
      <c r="CN161" s="150"/>
      <c r="CO161" s="150"/>
      <c r="CP161" s="150"/>
      <c r="CQ161" s="150"/>
      <c r="CR161" s="150"/>
      <c r="CS161" s="150"/>
      <c r="CT161" s="150"/>
      <c r="CU161" s="150"/>
      <c r="CV161" s="150"/>
      <c r="CW161" s="150"/>
      <c r="CX161" s="150"/>
      <c r="CY161" s="150"/>
      <c r="CZ161" s="150"/>
      <c r="DA161" s="150"/>
      <c r="DB161" s="150"/>
      <c r="DC161" s="150"/>
      <c r="DD161" s="150"/>
      <c r="DE161" s="150"/>
      <c r="DF161" s="150"/>
      <c r="DG161" s="150"/>
      <c r="DH161" s="150"/>
      <c r="DI161" s="150"/>
      <c r="DJ161" s="150"/>
      <c r="DK161" s="150"/>
      <c r="DL161" s="150"/>
      <c r="DM161" s="150"/>
      <c r="DN161" s="150"/>
      <c r="DO161" s="150"/>
      <c r="DP161" s="150"/>
      <c r="DQ161" s="150"/>
      <c r="DR161" s="150"/>
      <c r="DS161" s="150"/>
      <c r="DT161" s="150"/>
      <c r="DU161" s="150"/>
      <c r="DV161" s="150"/>
      <c r="DW161" s="150"/>
      <c r="DX161" s="150"/>
      <c r="DY161" s="150"/>
      <c r="DZ161" s="150"/>
      <c r="EA161" s="150"/>
      <c r="EB161" s="150"/>
      <c r="EC161" s="150"/>
      <c r="ED161" s="150"/>
      <c r="EE161" s="150"/>
      <c r="EF161" s="150"/>
      <c r="EG161" s="150"/>
      <c r="EH161" s="150"/>
      <c r="EI161" s="150"/>
      <c r="EJ161" s="150"/>
      <c r="EK161" s="150"/>
      <c r="EL161" s="150"/>
      <c r="EM161" s="150"/>
      <c r="EN161" s="150"/>
      <c r="EO161" s="150"/>
      <c r="EP161" s="150"/>
      <c r="EQ161" s="150"/>
      <c r="ER161" s="150"/>
      <c r="ES161" s="150"/>
      <c r="ET161" s="150"/>
      <c r="EU161" s="150"/>
      <c r="EV161" s="150"/>
      <c r="EW161" s="150"/>
      <c r="EX161" s="150"/>
      <c r="EY161" s="150"/>
      <c r="EZ161" s="150"/>
      <c r="FA161" s="150"/>
      <c r="FB161" s="150"/>
      <c r="FC161" s="150"/>
      <c r="FD161" s="150"/>
      <c r="FE161" s="150"/>
      <c r="FF161" s="150"/>
      <c r="FG161" s="150"/>
      <c r="FH161" s="150"/>
      <c r="FI161" s="150"/>
      <c r="FJ161" s="150"/>
      <c r="FK161" s="150"/>
      <c r="FL161" s="150"/>
      <c r="FM161" s="150"/>
      <c r="FN161" s="150"/>
      <c r="FO161" s="150"/>
      <c r="FP161" s="150"/>
      <c r="FQ161" s="150"/>
      <c r="FR161" s="150"/>
      <c r="FS161" s="150"/>
      <c r="FT161" s="150"/>
      <c r="FU161" s="150"/>
      <c r="FV161" s="150"/>
      <c r="FW161" s="150"/>
      <c r="FX161" s="150"/>
      <c r="FY161" s="150"/>
      <c r="FZ161" s="150"/>
      <c r="GA161" s="150"/>
      <c r="GB161" s="150"/>
      <c r="GC161" s="150"/>
      <c r="GD161" s="150"/>
      <c r="GE161" s="150"/>
      <c r="GF161" s="150"/>
      <c r="GG161" s="150"/>
      <c r="GH161" s="150"/>
      <c r="GI161" s="150"/>
      <c r="GJ161" s="150"/>
      <c r="GK161" s="150"/>
      <c r="GL161" s="150"/>
      <c r="GM161" s="150"/>
      <c r="GN161" s="150"/>
      <c r="GO161" s="150"/>
      <c r="GP161" s="150"/>
      <c r="GQ161" s="150"/>
      <c r="GR161" s="150"/>
      <c r="GS161" s="150"/>
      <c r="GT161" s="150"/>
      <c r="GU161" s="150"/>
      <c r="GV161" s="150"/>
      <c r="GW161" s="150"/>
      <c r="GX161" s="150"/>
      <c r="GY161" s="150"/>
      <c r="GZ161" s="150"/>
      <c r="HA161" s="150"/>
      <c r="HB161" s="150"/>
      <c r="HC161" s="150"/>
      <c r="HD161" s="150"/>
      <c r="HE161" s="150"/>
      <c r="HF161" s="150"/>
      <c r="HG161" s="150"/>
      <c r="HH161" s="150"/>
      <c r="HI161" s="150"/>
      <c r="HJ161" s="150"/>
      <c r="HK161" s="150"/>
      <c r="HL161" s="150"/>
    </row>
    <row r="162" spans="1:220">
      <c r="A162" s="169"/>
      <c r="B162" s="215"/>
      <c r="C162" s="169"/>
      <c r="D162" s="169"/>
      <c r="E162" s="178"/>
      <c r="F162" s="178"/>
      <c r="G162" s="178"/>
      <c r="H162" s="184"/>
      <c r="I162" s="261"/>
      <c r="J162" s="184"/>
      <c r="K162" s="261"/>
      <c r="L162" s="184"/>
      <c r="M162" s="175"/>
      <c r="N162" s="199"/>
      <c r="O162" s="150"/>
      <c r="P162" s="150"/>
      <c r="Q162" s="150"/>
      <c r="R162" s="150"/>
      <c r="S162" s="150"/>
      <c r="T162" s="150"/>
      <c r="U162" s="150"/>
      <c r="V162" s="150"/>
      <c r="W162" s="150"/>
      <c r="X162" s="150"/>
      <c r="Y162" s="150"/>
      <c r="Z162" s="150"/>
      <c r="AA162" s="150"/>
      <c r="AB162" s="150"/>
      <c r="AC162" s="150"/>
      <c r="AD162" s="150"/>
      <c r="AE162" s="150"/>
      <c r="AF162" s="150"/>
      <c r="AG162" s="150"/>
      <c r="AH162" s="150"/>
      <c r="AI162" s="150"/>
      <c r="AJ162" s="150"/>
      <c r="AK162" s="150"/>
      <c r="AL162" s="150"/>
      <c r="AM162" s="150"/>
      <c r="AN162" s="150"/>
      <c r="AO162" s="150"/>
      <c r="AP162" s="150"/>
      <c r="AQ162" s="150"/>
      <c r="AR162" s="150"/>
      <c r="AS162" s="150"/>
      <c r="AT162" s="150"/>
      <c r="AU162" s="150"/>
      <c r="AV162" s="150"/>
      <c r="AW162" s="150"/>
      <c r="AX162" s="150"/>
      <c r="AY162" s="150"/>
      <c r="AZ162" s="150"/>
      <c r="BA162" s="150"/>
      <c r="BB162" s="150"/>
      <c r="BC162" s="150"/>
      <c r="BD162" s="150"/>
      <c r="BE162" s="150"/>
      <c r="BF162" s="150"/>
      <c r="BG162" s="150"/>
      <c r="BH162" s="150"/>
      <c r="BI162" s="150"/>
      <c r="BJ162" s="150"/>
      <c r="BK162" s="150"/>
      <c r="BL162" s="150"/>
      <c r="BM162" s="150"/>
      <c r="BN162" s="150"/>
      <c r="BO162" s="150"/>
      <c r="BP162" s="150"/>
      <c r="BQ162" s="150"/>
      <c r="BR162" s="150"/>
      <c r="BS162" s="150"/>
      <c r="BT162" s="150"/>
      <c r="BU162" s="150"/>
      <c r="BV162" s="150"/>
      <c r="BW162" s="150"/>
      <c r="BX162" s="150"/>
      <c r="BY162" s="150"/>
      <c r="BZ162" s="150"/>
      <c r="CA162" s="150"/>
      <c r="CB162" s="150"/>
      <c r="CC162" s="150"/>
      <c r="CD162" s="150"/>
      <c r="CE162" s="150"/>
      <c r="CF162" s="150"/>
      <c r="CG162" s="150"/>
      <c r="CH162" s="150"/>
      <c r="CI162" s="150"/>
      <c r="CJ162" s="150"/>
      <c r="CK162" s="150"/>
      <c r="CL162" s="150"/>
      <c r="CM162" s="150"/>
      <c r="CN162" s="150"/>
      <c r="CO162" s="150"/>
      <c r="CP162" s="150"/>
      <c r="CQ162" s="150"/>
      <c r="CR162" s="150"/>
      <c r="CS162" s="150"/>
      <c r="CT162" s="150"/>
      <c r="CU162" s="150"/>
      <c r="CV162" s="150"/>
      <c r="CW162" s="150"/>
      <c r="CX162" s="150"/>
      <c r="CY162" s="150"/>
      <c r="CZ162" s="150"/>
      <c r="DA162" s="150"/>
      <c r="DB162" s="150"/>
      <c r="DC162" s="150"/>
      <c r="DD162" s="150"/>
      <c r="DE162" s="150"/>
      <c r="DF162" s="150"/>
      <c r="DG162" s="150"/>
      <c r="DH162" s="150"/>
      <c r="DI162" s="150"/>
      <c r="DJ162" s="150"/>
      <c r="DK162" s="150"/>
      <c r="DL162" s="150"/>
      <c r="DM162" s="150"/>
      <c r="DN162" s="150"/>
      <c r="DO162" s="150"/>
      <c r="DP162" s="150"/>
      <c r="DQ162" s="150"/>
      <c r="DR162" s="150"/>
      <c r="DS162" s="150"/>
      <c r="DT162" s="150"/>
      <c r="DU162" s="150"/>
      <c r="DV162" s="150"/>
      <c r="DW162" s="150"/>
      <c r="DX162" s="150"/>
      <c r="DY162" s="150"/>
      <c r="DZ162" s="150"/>
      <c r="EA162" s="150"/>
      <c r="EB162" s="150"/>
      <c r="EC162" s="150"/>
      <c r="ED162" s="150"/>
      <c r="EE162" s="150"/>
      <c r="EF162" s="150"/>
      <c r="EG162" s="150"/>
      <c r="EH162" s="150"/>
      <c r="EI162" s="150"/>
      <c r="EJ162" s="150"/>
      <c r="EK162" s="150"/>
      <c r="EL162" s="150"/>
      <c r="EM162" s="150"/>
      <c r="EN162" s="150"/>
      <c r="EO162" s="150"/>
      <c r="EP162" s="150"/>
      <c r="EQ162" s="150"/>
      <c r="ER162" s="150"/>
      <c r="ES162" s="150"/>
      <c r="ET162" s="150"/>
      <c r="EU162" s="150"/>
      <c r="EV162" s="150"/>
      <c r="EW162" s="150"/>
      <c r="EX162" s="150"/>
      <c r="EY162" s="150"/>
      <c r="EZ162" s="150"/>
      <c r="FA162" s="150"/>
      <c r="FB162" s="150"/>
      <c r="FC162" s="150"/>
      <c r="FD162" s="150"/>
      <c r="FE162" s="150"/>
      <c r="FF162" s="150"/>
      <c r="FG162" s="150"/>
      <c r="FH162" s="150"/>
      <c r="FI162" s="150"/>
      <c r="FJ162" s="150"/>
      <c r="FK162" s="150"/>
      <c r="FL162" s="150"/>
      <c r="FM162" s="150"/>
      <c r="FN162" s="150"/>
      <c r="FO162" s="150"/>
      <c r="FP162" s="150"/>
      <c r="FQ162" s="150"/>
      <c r="FR162" s="150"/>
      <c r="FS162" s="150"/>
      <c r="FT162" s="150"/>
      <c r="FU162" s="150"/>
      <c r="FV162" s="150"/>
      <c r="FW162" s="150"/>
      <c r="FX162" s="150"/>
      <c r="FY162" s="150"/>
      <c r="FZ162" s="150"/>
      <c r="GA162" s="150"/>
      <c r="GB162" s="150"/>
      <c r="GC162" s="150"/>
      <c r="GD162" s="150"/>
      <c r="GE162" s="150"/>
      <c r="GF162" s="150"/>
      <c r="GG162" s="150"/>
      <c r="GH162" s="150"/>
      <c r="GI162" s="150"/>
      <c r="GJ162" s="150"/>
      <c r="GK162" s="150"/>
      <c r="GL162" s="150"/>
      <c r="GM162" s="150"/>
      <c r="GN162" s="150"/>
      <c r="GO162" s="150"/>
      <c r="GP162" s="150"/>
      <c r="GQ162" s="150"/>
      <c r="GR162" s="150"/>
      <c r="GS162" s="150"/>
      <c r="GT162" s="150"/>
      <c r="GU162" s="150"/>
      <c r="GV162" s="150"/>
      <c r="GW162" s="150"/>
      <c r="GX162" s="150"/>
      <c r="GY162" s="150"/>
      <c r="GZ162" s="150"/>
      <c r="HA162" s="150"/>
      <c r="HB162" s="150"/>
      <c r="HC162" s="150"/>
      <c r="HD162" s="150"/>
      <c r="HE162" s="150"/>
      <c r="HF162" s="150"/>
      <c r="HG162" s="150"/>
      <c r="HH162" s="150"/>
      <c r="HI162" s="150"/>
      <c r="HJ162" s="150"/>
      <c r="HK162" s="150"/>
      <c r="HL162" s="150"/>
    </row>
    <row r="163" spans="1:220">
      <c r="A163" s="169">
        <v>5.0999999999999996</v>
      </c>
      <c r="B163" s="215" t="s">
        <v>259</v>
      </c>
      <c r="C163" s="169"/>
      <c r="D163" s="169"/>
      <c r="E163" s="178"/>
      <c r="F163" s="178"/>
      <c r="G163" s="178"/>
      <c r="H163" s="184"/>
      <c r="I163" s="261"/>
      <c r="J163" s="184"/>
      <c r="K163" s="261"/>
      <c r="L163" s="184"/>
      <c r="M163" s="175"/>
      <c r="N163" s="199"/>
      <c r="O163" s="150"/>
      <c r="P163" s="150"/>
      <c r="Q163" s="150"/>
      <c r="R163" s="150"/>
      <c r="S163" s="150"/>
      <c r="T163" s="150"/>
      <c r="U163" s="150"/>
      <c r="V163" s="150"/>
      <c r="W163" s="150"/>
      <c r="X163" s="150"/>
      <c r="Y163" s="150"/>
      <c r="Z163" s="150"/>
      <c r="AA163" s="150"/>
      <c r="AB163" s="150"/>
      <c r="AC163" s="150"/>
      <c r="AD163" s="150"/>
      <c r="AE163" s="150"/>
      <c r="AF163" s="150"/>
      <c r="AG163" s="150"/>
      <c r="AH163" s="150"/>
      <c r="AI163" s="150"/>
      <c r="AJ163" s="150"/>
      <c r="AK163" s="150"/>
      <c r="AL163" s="150"/>
      <c r="AM163" s="150"/>
      <c r="AN163" s="150"/>
      <c r="AO163" s="150"/>
      <c r="AP163" s="150"/>
      <c r="AQ163" s="150"/>
      <c r="AR163" s="150"/>
      <c r="AS163" s="150"/>
      <c r="AT163" s="150"/>
      <c r="AU163" s="150"/>
      <c r="AV163" s="150"/>
      <c r="AW163" s="150"/>
      <c r="AX163" s="150"/>
      <c r="AY163" s="150"/>
      <c r="AZ163" s="150"/>
      <c r="BA163" s="150"/>
      <c r="BB163" s="150"/>
      <c r="BC163" s="150"/>
      <c r="BD163" s="150"/>
      <c r="BE163" s="150"/>
      <c r="BF163" s="150"/>
      <c r="BG163" s="150"/>
      <c r="BH163" s="150"/>
      <c r="BI163" s="150"/>
      <c r="BJ163" s="150"/>
      <c r="BK163" s="150"/>
      <c r="BL163" s="150"/>
      <c r="BM163" s="150"/>
      <c r="BN163" s="150"/>
      <c r="BO163" s="150"/>
      <c r="BP163" s="150"/>
      <c r="BQ163" s="150"/>
      <c r="BR163" s="150"/>
      <c r="BS163" s="150"/>
      <c r="BT163" s="150"/>
      <c r="BU163" s="150"/>
      <c r="BV163" s="150"/>
      <c r="BW163" s="150"/>
      <c r="BX163" s="150"/>
      <c r="BY163" s="150"/>
      <c r="BZ163" s="150"/>
      <c r="CA163" s="150"/>
      <c r="CB163" s="150"/>
      <c r="CC163" s="150"/>
      <c r="CD163" s="150"/>
      <c r="CE163" s="150"/>
      <c r="CF163" s="150"/>
      <c r="CG163" s="150"/>
      <c r="CH163" s="150"/>
      <c r="CI163" s="150"/>
      <c r="CJ163" s="150"/>
      <c r="CK163" s="150"/>
      <c r="CL163" s="150"/>
      <c r="CM163" s="150"/>
      <c r="CN163" s="150"/>
      <c r="CO163" s="150"/>
      <c r="CP163" s="150"/>
      <c r="CQ163" s="150"/>
      <c r="CR163" s="150"/>
      <c r="CS163" s="150"/>
      <c r="CT163" s="150"/>
      <c r="CU163" s="150"/>
      <c r="CV163" s="150"/>
      <c r="CW163" s="150"/>
      <c r="CX163" s="150"/>
      <c r="CY163" s="150"/>
      <c r="CZ163" s="150"/>
      <c r="DA163" s="150"/>
      <c r="DB163" s="150"/>
      <c r="DC163" s="150"/>
      <c r="DD163" s="150"/>
      <c r="DE163" s="150"/>
      <c r="DF163" s="150"/>
      <c r="DG163" s="150"/>
      <c r="DH163" s="150"/>
      <c r="DI163" s="150"/>
      <c r="DJ163" s="150"/>
      <c r="DK163" s="150"/>
      <c r="DL163" s="150"/>
      <c r="DM163" s="150"/>
      <c r="DN163" s="150"/>
      <c r="DO163" s="150"/>
      <c r="DP163" s="150"/>
      <c r="DQ163" s="150"/>
      <c r="DR163" s="150"/>
      <c r="DS163" s="150"/>
      <c r="DT163" s="150"/>
      <c r="DU163" s="150"/>
      <c r="DV163" s="150"/>
      <c r="DW163" s="150"/>
      <c r="DX163" s="150"/>
      <c r="DY163" s="150"/>
      <c r="DZ163" s="150"/>
      <c r="EA163" s="150"/>
      <c r="EB163" s="150"/>
      <c r="EC163" s="150"/>
      <c r="ED163" s="150"/>
      <c r="EE163" s="150"/>
      <c r="EF163" s="150"/>
      <c r="EG163" s="150"/>
      <c r="EH163" s="150"/>
      <c r="EI163" s="150"/>
      <c r="EJ163" s="150"/>
      <c r="EK163" s="150"/>
      <c r="EL163" s="150"/>
      <c r="EM163" s="150"/>
      <c r="EN163" s="150"/>
      <c r="EO163" s="150"/>
      <c r="EP163" s="150"/>
      <c r="EQ163" s="150"/>
      <c r="ER163" s="150"/>
      <c r="ES163" s="150"/>
      <c r="ET163" s="150"/>
      <c r="EU163" s="150"/>
      <c r="EV163" s="150"/>
      <c r="EW163" s="150"/>
      <c r="EX163" s="150"/>
      <c r="EY163" s="150"/>
      <c r="EZ163" s="150"/>
      <c r="FA163" s="150"/>
      <c r="FB163" s="150"/>
      <c r="FC163" s="150"/>
      <c r="FD163" s="150"/>
      <c r="FE163" s="150"/>
      <c r="FF163" s="150"/>
      <c r="FG163" s="150"/>
      <c r="FH163" s="150"/>
      <c r="FI163" s="150"/>
      <c r="FJ163" s="150"/>
      <c r="FK163" s="150"/>
      <c r="FL163" s="150"/>
      <c r="FM163" s="150"/>
      <c r="FN163" s="150"/>
      <c r="FO163" s="150"/>
      <c r="FP163" s="150"/>
      <c r="FQ163" s="150"/>
      <c r="FR163" s="150"/>
      <c r="FS163" s="150"/>
      <c r="FT163" s="150"/>
      <c r="FU163" s="150"/>
      <c r="FV163" s="150"/>
      <c r="FW163" s="150"/>
      <c r="FX163" s="150"/>
      <c r="FY163" s="150"/>
      <c r="FZ163" s="150"/>
      <c r="GA163" s="150"/>
      <c r="GB163" s="150"/>
      <c r="GC163" s="150"/>
      <c r="GD163" s="150"/>
      <c r="GE163" s="150"/>
      <c r="GF163" s="150"/>
      <c r="GG163" s="150"/>
      <c r="GH163" s="150"/>
      <c r="GI163" s="150"/>
      <c r="GJ163" s="150"/>
      <c r="GK163" s="150"/>
      <c r="GL163" s="150"/>
      <c r="GM163" s="150"/>
      <c r="GN163" s="150"/>
      <c r="GO163" s="150"/>
      <c r="GP163" s="150"/>
      <c r="GQ163" s="150"/>
      <c r="GR163" s="150"/>
      <c r="GS163" s="150"/>
      <c r="GT163" s="150"/>
      <c r="GU163" s="150"/>
      <c r="GV163" s="150"/>
      <c r="GW163" s="150"/>
      <c r="GX163" s="150"/>
      <c r="GY163" s="150"/>
      <c r="GZ163" s="150"/>
      <c r="HA163" s="150"/>
      <c r="HB163" s="150"/>
      <c r="HC163" s="150"/>
      <c r="HD163" s="150"/>
      <c r="HE163" s="150"/>
      <c r="HF163" s="150"/>
      <c r="HG163" s="150"/>
      <c r="HH163" s="150"/>
      <c r="HI163" s="150"/>
      <c r="HJ163" s="150"/>
      <c r="HK163" s="150"/>
      <c r="HL163" s="150"/>
    </row>
    <row r="164" spans="1:220" ht="78">
      <c r="A164" s="168"/>
      <c r="B164" s="218" t="s">
        <v>260</v>
      </c>
      <c r="C164" s="168" t="s">
        <v>228</v>
      </c>
      <c r="D164" s="168">
        <v>65</v>
      </c>
      <c r="E164" s="167">
        <v>330</v>
      </c>
      <c r="F164" s="167">
        <v>175</v>
      </c>
      <c r="G164" s="174">
        <f>+F164+E164</f>
        <v>505</v>
      </c>
      <c r="H164" s="195">
        <v>32825</v>
      </c>
      <c r="I164" s="248">
        <v>36.42</v>
      </c>
      <c r="J164" s="195">
        <v>18392.100000000002</v>
      </c>
      <c r="K164" s="467">
        <v>36.42</v>
      </c>
      <c r="L164" s="175">
        <f>K164*G164</f>
        <v>18392.100000000002</v>
      </c>
      <c r="M164" s="175">
        <f>+K164+I164</f>
        <v>72.84</v>
      </c>
      <c r="N164" s="175">
        <f>M164*G164</f>
        <v>36784.200000000004</v>
      </c>
      <c r="O164" s="149"/>
      <c r="P164" s="149"/>
      <c r="Q164" s="149"/>
      <c r="R164" s="149"/>
      <c r="S164" s="149"/>
      <c r="T164" s="149"/>
      <c r="U164" s="149"/>
      <c r="V164" s="149"/>
      <c r="W164" s="149"/>
      <c r="X164" s="149"/>
      <c r="Y164" s="149"/>
      <c r="Z164" s="149"/>
      <c r="AA164" s="149"/>
      <c r="AB164" s="149"/>
      <c r="AC164" s="149"/>
      <c r="AD164" s="149"/>
      <c r="AE164" s="149"/>
      <c r="AF164" s="149"/>
      <c r="AG164" s="149"/>
      <c r="AH164" s="149"/>
      <c r="AI164" s="149"/>
      <c r="AJ164" s="149"/>
      <c r="AK164" s="149"/>
      <c r="AL164" s="149"/>
      <c r="AM164" s="149"/>
      <c r="AN164" s="149"/>
      <c r="AO164" s="149"/>
      <c r="AP164" s="149"/>
      <c r="AQ164" s="149"/>
      <c r="AR164" s="149"/>
      <c r="AS164" s="149"/>
      <c r="AT164" s="149"/>
      <c r="AU164" s="149"/>
      <c r="AV164" s="149"/>
      <c r="AW164" s="149"/>
      <c r="AX164" s="149"/>
      <c r="AY164" s="149"/>
      <c r="AZ164" s="149"/>
      <c r="BA164" s="149"/>
      <c r="BB164" s="149"/>
      <c r="BC164" s="149"/>
      <c r="BD164" s="149"/>
      <c r="BE164" s="149"/>
      <c r="BF164" s="149"/>
      <c r="BG164" s="149"/>
      <c r="BH164" s="149"/>
      <c r="BI164" s="149"/>
      <c r="BJ164" s="149"/>
      <c r="BK164" s="149"/>
      <c r="BL164" s="149"/>
      <c r="BM164" s="149"/>
      <c r="BN164" s="149"/>
      <c r="BO164" s="149"/>
      <c r="BP164" s="149"/>
      <c r="BQ164" s="149"/>
      <c r="BR164" s="149"/>
      <c r="BS164" s="149"/>
      <c r="BT164" s="149"/>
      <c r="BU164" s="149"/>
      <c r="BV164" s="149"/>
      <c r="BW164" s="149"/>
      <c r="BX164" s="149"/>
      <c r="BY164" s="149"/>
      <c r="BZ164" s="149"/>
      <c r="CA164" s="149"/>
      <c r="CB164" s="149"/>
      <c r="CC164" s="149"/>
      <c r="CD164" s="149"/>
      <c r="CE164" s="149"/>
      <c r="CF164" s="149"/>
      <c r="CG164" s="149"/>
      <c r="CH164" s="149"/>
      <c r="CI164" s="149"/>
      <c r="CJ164" s="149"/>
      <c r="CK164" s="149"/>
      <c r="CL164" s="149"/>
      <c r="CM164" s="149"/>
      <c r="CN164" s="149"/>
      <c r="CO164" s="149"/>
      <c r="CP164" s="149"/>
      <c r="CQ164" s="149"/>
      <c r="CR164" s="149"/>
      <c r="CS164" s="149"/>
      <c r="CT164" s="149"/>
      <c r="CU164" s="149"/>
      <c r="CV164" s="149"/>
      <c r="CW164" s="149"/>
      <c r="CX164" s="149"/>
      <c r="CY164" s="149"/>
      <c r="CZ164" s="149"/>
      <c r="DA164" s="149"/>
      <c r="DB164" s="149"/>
      <c r="DC164" s="149"/>
      <c r="DD164" s="149"/>
      <c r="DE164" s="149"/>
      <c r="DF164" s="149"/>
      <c r="DG164" s="149"/>
      <c r="DH164" s="149"/>
      <c r="DI164" s="149"/>
      <c r="DJ164" s="149"/>
      <c r="DK164" s="149"/>
      <c r="DL164" s="149"/>
      <c r="DM164" s="149"/>
      <c r="DN164" s="149"/>
      <c r="DO164" s="149"/>
      <c r="DP164" s="149"/>
      <c r="DQ164" s="149"/>
      <c r="DR164" s="149"/>
      <c r="DS164" s="149"/>
      <c r="DT164" s="149"/>
      <c r="DU164" s="149"/>
      <c r="DV164" s="149"/>
      <c r="DW164" s="149"/>
      <c r="DX164" s="149"/>
      <c r="DY164" s="149"/>
      <c r="DZ164" s="149"/>
      <c r="EA164" s="149"/>
      <c r="EB164" s="149"/>
      <c r="EC164" s="149"/>
      <c r="ED164" s="149"/>
      <c r="EE164" s="149"/>
      <c r="EF164" s="149"/>
      <c r="EG164" s="149"/>
      <c r="EH164" s="149"/>
      <c r="EI164" s="149"/>
      <c r="EJ164" s="149"/>
      <c r="EK164" s="149"/>
      <c r="EL164" s="149"/>
      <c r="EM164" s="149"/>
      <c r="EN164" s="149"/>
      <c r="EO164" s="149"/>
      <c r="EP164" s="149"/>
      <c r="EQ164" s="149"/>
      <c r="ER164" s="149"/>
      <c r="ES164" s="149"/>
      <c r="ET164" s="149"/>
      <c r="EU164" s="149"/>
      <c r="EV164" s="149"/>
      <c r="EW164" s="149"/>
      <c r="EX164" s="149"/>
      <c r="EY164" s="149"/>
      <c r="EZ164" s="149"/>
      <c r="FA164" s="149"/>
      <c r="FB164" s="149"/>
      <c r="FC164" s="149"/>
      <c r="FD164" s="149"/>
      <c r="FE164" s="149"/>
      <c r="FF164" s="149"/>
      <c r="FG164" s="149"/>
      <c r="FH164" s="149"/>
      <c r="FI164" s="149"/>
      <c r="FJ164" s="149"/>
      <c r="FK164" s="149"/>
      <c r="FL164" s="149"/>
      <c r="FM164" s="149"/>
      <c r="FN164" s="149"/>
      <c r="FO164" s="149"/>
      <c r="FP164" s="149"/>
      <c r="FQ164" s="149"/>
      <c r="FR164" s="149"/>
      <c r="FS164" s="149"/>
      <c r="FT164" s="149"/>
      <c r="FU164" s="149"/>
      <c r="FV164" s="149"/>
      <c r="FW164" s="149"/>
      <c r="FX164" s="149"/>
      <c r="FY164" s="149"/>
      <c r="FZ164" s="149"/>
      <c r="GA164" s="149"/>
      <c r="GB164" s="149"/>
      <c r="GC164" s="149"/>
      <c r="GD164" s="149"/>
      <c r="GE164" s="149"/>
      <c r="GF164" s="149"/>
      <c r="GG164" s="149"/>
      <c r="GH164" s="149"/>
      <c r="GI164" s="149"/>
      <c r="GJ164" s="149"/>
      <c r="GK164" s="149"/>
      <c r="GL164" s="149"/>
      <c r="GM164" s="149"/>
      <c r="GN164" s="149"/>
      <c r="GO164" s="149"/>
      <c r="GP164" s="149"/>
      <c r="GQ164" s="149"/>
      <c r="GR164" s="149"/>
      <c r="GS164" s="149"/>
      <c r="GT164" s="149"/>
      <c r="GU164" s="149"/>
      <c r="GV164" s="149"/>
      <c r="GW164" s="149"/>
      <c r="GX164" s="149"/>
      <c r="GY164" s="149"/>
      <c r="GZ164" s="149"/>
      <c r="HA164" s="149"/>
      <c r="HB164" s="149"/>
      <c r="HC164" s="149"/>
      <c r="HD164" s="149"/>
      <c r="HE164" s="149"/>
      <c r="HF164" s="149"/>
      <c r="HG164" s="149"/>
      <c r="HH164" s="149"/>
      <c r="HI164" s="149"/>
      <c r="HJ164" s="149"/>
      <c r="HK164" s="149"/>
      <c r="HL164" s="149"/>
    </row>
    <row r="165" spans="1:220">
      <c r="A165" s="168"/>
      <c r="B165" s="215" t="s">
        <v>167</v>
      </c>
      <c r="C165" s="168"/>
      <c r="D165" s="168"/>
      <c r="E165" s="167"/>
      <c r="F165" s="167"/>
      <c r="G165" s="167"/>
      <c r="H165" s="189"/>
      <c r="I165" s="265"/>
      <c r="J165" s="189"/>
      <c r="K165" s="265"/>
      <c r="L165" s="189"/>
      <c r="M165" s="175"/>
      <c r="N165" s="204"/>
      <c r="O165" s="149"/>
      <c r="P165" s="149"/>
      <c r="Q165" s="149"/>
      <c r="R165" s="149"/>
      <c r="S165" s="149"/>
      <c r="T165" s="149"/>
      <c r="U165" s="149"/>
      <c r="V165" s="149"/>
      <c r="W165" s="149"/>
      <c r="X165" s="149"/>
      <c r="Y165" s="149"/>
      <c r="Z165" s="149"/>
      <c r="AA165" s="149"/>
      <c r="AB165" s="149"/>
      <c r="AC165" s="149"/>
      <c r="AD165" s="149"/>
      <c r="AE165" s="149"/>
      <c r="AF165" s="149"/>
      <c r="AG165" s="149"/>
      <c r="AH165" s="149"/>
      <c r="AI165" s="149"/>
      <c r="AJ165" s="149"/>
      <c r="AK165" s="149"/>
      <c r="AL165" s="149"/>
      <c r="AM165" s="149"/>
      <c r="AN165" s="149"/>
      <c r="AO165" s="149"/>
      <c r="AP165" s="149"/>
      <c r="AQ165" s="149"/>
      <c r="AR165" s="149"/>
      <c r="AS165" s="149"/>
      <c r="AT165" s="149"/>
      <c r="AU165" s="149"/>
      <c r="AV165" s="149"/>
      <c r="AW165" s="149"/>
      <c r="AX165" s="149"/>
      <c r="AY165" s="149"/>
      <c r="AZ165" s="149"/>
      <c r="BA165" s="149"/>
      <c r="BB165" s="149"/>
      <c r="BC165" s="149"/>
      <c r="BD165" s="149"/>
      <c r="BE165" s="149"/>
      <c r="BF165" s="149"/>
      <c r="BG165" s="149"/>
      <c r="BH165" s="149"/>
      <c r="BI165" s="149"/>
      <c r="BJ165" s="149"/>
      <c r="BK165" s="149"/>
      <c r="BL165" s="149"/>
      <c r="BM165" s="149"/>
      <c r="BN165" s="149"/>
      <c r="BO165" s="149"/>
      <c r="BP165" s="149"/>
      <c r="BQ165" s="149"/>
      <c r="BR165" s="149"/>
      <c r="BS165" s="149"/>
      <c r="BT165" s="149"/>
      <c r="BU165" s="149"/>
      <c r="BV165" s="149"/>
      <c r="BW165" s="149"/>
      <c r="BX165" s="149"/>
      <c r="BY165" s="149"/>
      <c r="BZ165" s="149"/>
      <c r="CA165" s="149"/>
      <c r="CB165" s="149"/>
      <c r="CC165" s="149"/>
      <c r="CD165" s="149"/>
      <c r="CE165" s="149"/>
      <c r="CF165" s="149"/>
      <c r="CG165" s="149"/>
      <c r="CH165" s="149"/>
      <c r="CI165" s="149"/>
      <c r="CJ165" s="149"/>
      <c r="CK165" s="149"/>
      <c r="CL165" s="149"/>
      <c r="CM165" s="149"/>
      <c r="CN165" s="149"/>
      <c r="CO165" s="149"/>
      <c r="CP165" s="149"/>
      <c r="CQ165" s="149"/>
      <c r="CR165" s="149"/>
      <c r="CS165" s="149"/>
      <c r="CT165" s="149"/>
      <c r="CU165" s="149"/>
      <c r="CV165" s="149"/>
      <c r="CW165" s="149"/>
      <c r="CX165" s="149"/>
      <c r="CY165" s="149"/>
      <c r="CZ165" s="149"/>
      <c r="DA165" s="149"/>
      <c r="DB165" s="149"/>
      <c r="DC165" s="149"/>
      <c r="DD165" s="149"/>
      <c r="DE165" s="149"/>
      <c r="DF165" s="149"/>
      <c r="DG165" s="149"/>
      <c r="DH165" s="149"/>
      <c r="DI165" s="149"/>
      <c r="DJ165" s="149"/>
      <c r="DK165" s="149"/>
      <c r="DL165" s="149"/>
      <c r="DM165" s="149"/>
      <c r="DN165" s="149"/>
      <c r="DO165" s="149"/>
      <c r="DP165" s="149"/>
      <c r="DQ165" s="149"/>
      <c r="DR165" s="149"/>
      <c r="DS165" s="149"/>
      <c r="DT165" s="149"/>
      <c r="DU165" s="149"/>
      <c r="DV165" s="149"/>
      <c r="DW165" s="149"/>
      <c r="DX165" s="149"/>
      <c r="DY165" s="149"/>
      <c r="DZ165" s="149"/>
      <c r="EA165" s="149"/>
      <c r="EB165" s="149"/>
      <c r="EC165" s="149"/>
      <c r="ED165" s="149"/>
      <c r="EE165" s="149"/>
      <c r="EF165" s="149"/>
      <c r="EG165" s="149"/>
      <c r="EH165" s="149"/>
      <c r="EI165" s="149"/>
      <c r="EJ165" s="149"/>
      <c r="EK165" s="149"/>
      <c r="EL165" s="149"/>
      <c r="EM165" s="149"/>
      <c r="EN165" s="149"/>
      <c r="EO165" s="149"/>
      <c r="EP165" s="149"/>
      <c r="EQ165" s="149"/>
      <c r="ER165" s="149"/>
      <c r="ES165" s="149"/>
      <c r="ET165" s="149"/>
      <c r="EU165" s="149"/>
      <c r="EV165" s="149"/>
      <c r="EW165" s="149"/>
      <c r="EX165" s="149"/>
      <c r="EY165" s="149"/>
      <c r="EZ165" s="149"/>
      <c r="FA165" s="149"/>
      <c r="FB165" s="149"/>
      <c r="FC165" s="149"/>
      <c r="FD165" s="149"/>
      <c r="FE165" s="149"/>
      <c r="FF165" s="149"/>
      <c r="FG165" s="149"/>
      <c r="FH165" s="149"/>
      <c r="FI165" s="149"/>
      <c r="FJ165" s="149"/>
      <c r="FK165" s="149"/>
      <c r="FL165" s="149"/>
      <c r="FM165" s="149"/>
      <c r="FN165" s="149"/>
      <c r="FO165" s="149"/>
      <c r="FP165" s="149"/>
      <c r="FQ165" s="149"/>
      <c r="FR165" s="149"/>
      <c r="FS165" s="149"/>
      <c r="FT165" s="149"/>
      <c r="FU165" s="149"/>
      <c r="FV165" s="149"/>
      <c r="FW165" s="149"/>
      <c r="FX165" s="149"/>
      <c r="FY165" s="149"/>
      <c r="FZ165" s="149"/>
      <c r="GA165" s="149"/>
      <c r="GB165" s="149"/>
      <c r="GC165" s="149"/>
      <c r="GD165" s="149"/>
      <c r="GE165" s="149"/>
      <c r="GF165" s="149"/>
      <c r="GG165" s="149"/>
      <c r="GH165" s="149"/>
      <c r="GI165" s="149"/>
      <c r="GJ165" s="149"/>
      <c r="GK165" s="149"/>
      <c r="GL165" s="149"/>
      <c r="GM165" s="149"/>
      <c r="GN165" s="149"/>
      <c r="GO165" s="149"/>
      <c r="GP165" s="149"/>
      <c r="GQ165" s="149"/>
      <c r="GR165" s="149"/>
      <c r="GS165" s="149"/>
      <c r="GT165" s="149"/>
      <c r="GU165" s="149"/>
      <c r="GV165" s="149"/>
      <c r="GW165" s="149"/>
      <c r="GX165" s="149"/>
      <c r="GY165" s="149"/>
      <c r="GZ165" s="149"/>
      <c r="HA165" s="149"/>
      <c r="HB165" s="149"/>
      <c r="HC165" s="149"/>
      <c r="HD165" s="149"/>
      <c r="HE165" s="149"/>
      <c r="HF165" s="149"/>
      <c r="HG165" s="149"/>
      <c r="HH165" s="149"/>
      <c r="HI165" s="149"/>
      <c r="HJ165" s="149"/>
      <c r="HK165" s="149"/>
      <c r="HL165" s="149"/>
    </row>
    <row r="166" spans="1:220">
      <c r="A166" s="168"/>
      <c r="B166" s="218"/>
      <c r="C166" s="168"/>
      <c r="D166" s="168"/>
      <c r="E166" s="167"/>
      <c r="F166" s="167"/>
      <c r="G166" s="167"/>
      <c r="H166" s="189"/>
      <c r="I166" s="265"/>
      <c r="J166" s="189"/>
      <c r="K166" s="265"/>
      <c r="L166" s="189"/>
      <c r="M166" s="175"/>
      <c r="N166" s="204"/>
      <c r="O166" s="149"/>
      <c r="P166" s="149"/>
      <c r="Q166" s="149"/>
      <c r="R166" s="149"/>
      <c r="S166" s="149"/>
      <c r="T166" s="149"/>
      <c r="U166" s="149"/>
      <c r="V166" s="149"/>
      <c r="W166" s="149"/>
      <c r="X166" s="149"/>
      <c r="Y166" s="149"/>
      <c r="Z166" s="149"/>
      <c r="AA166" s="149"/>
      <c r="AB166" s="149"/>
      <c r="AC166" s="149"/>
      <c r="AD166" s="149"/>
      <c r="AE166" s="149"/>
      <c r="AF166" s="149"/>
      <c r="AG166" s="149"/>
      <c r="AH166" s="149"/>
      <c r="AI166" s="149"/>
      <c r="AJ166" s="149"/>
      <c r="AK166" s="149"/>
      <c r="AL166" s="149"/>
      <c r="AM166" s="149"/>
      <c r="AN166" s="149"/>
      <c r="AO166" s="149"/>
      <c r="AP166" s="149"/>
      <c r="AQ166" s="149"/>
      <c r="AR166" s="149"/>
      <c r="AS166" s="149"/>
      <c r="AT166" s="149"/>
      <c r="AU166" s="149"/>
      <c r="AV166" s="149"/>
      <c r="AW166" s="149"/>
      <c r="AX166" s="149"/>
      <c r="AY166" s="149"/>
      <c r="AZ166" s="149"/>
      <c r="BA166" s="149"/>
      <c r="BB166" s="149"/>
      <c r="BC166" s="149"/>
      <c r="BD166" s="149"/>
      <c r="BE166" s="149"/>
      <c r="BF166" s="149"/>
      <c r="BG166" s="149"/>
      <c r="BH166" s="149"/>
      <c r="BI166" s="149"/>
      <c r="BJ166" s="149"/>
      <c r="BK166" s="149"/>
      <c r="BL166" s="149"/>
      <c r="BM166" s="149"/>
      <c r="BN166" s="149"/>
      <c r="BO166" s="149"/>
      <c r="BP166" s="149"/>
      <c r="BQ166" s="149"/>
      <c r="BR166" s="149"/>
      <c r="BS166" s="149"/>
      <c r="BT166" s="149"/>
      <c r="BU166" s="149"/>
      <c r="BV166" s="149"/>
      <c r="BW166" s="149"/>
      <c r="BX166" s="149"/>
      <c r="BY166" s="149"/>
      <c r="BZ166" s="149"/>
      <c r="CA166" s="149"/>
      <c r="CB166" s="149"/>
      <c r="CC166" s="149"/>
      <c r="CD166" s="149"/>
      <c r="CE166" s="149"/>
      <c r="CF166" s="149"/>
      <c r="CG166" s="149"/>
      <c r="CH166" s="149"/>
      <c r="CI166" s="149"/>
      <c r="CJ166" s="149"/>
      <c r="CK166" s="149"/>
      <c r="CL166" s="149"/>
      <c r="CM166" s="149"/>
      <c r="CN166" s="149"/>
      <c r="CO166" s="149"/>
      <c r="CP166" s="149"/>
      <c r="CQ166" s="149"/>
      <c r="CR166" s="149"/>
      <c r="CS166" s="149"/>
      <c r="CT166" s="149"/>
      <c r="CU166" s="149"/>
      <c r="CV166" s="149"/>
      <c r="CW166" s="149"/>
      <c r="CX166" s="149"/>
      <c r="CY166" s="149"/>
      <c r="CZ166" s="149"/>
      <c r="DA166" s="149"/>
      <c r="DB166" s="149"/>
      <c r="DC166" s="149"/>
      <c r="DD166" s="149"/>
      <c r="DE166" s="149"/>
      <c r="DF166" s="149"/>
      <c r="DG166" s="149"/>
      <c r="DH166" s="149"/>
      <c r="DI166" s="149"/>
      <c r="DJ166" s="149"/>
      <c r="DK166" s="149"/>
      <c r="DL166" s="149"/>
      <c r="DM166" s="149"/>
      <c r="DN166" s="149"/>
      <c r="DO166" s="149"/>
      <c r="DP166" s="149"/>
      <c r="DQ166" s="149"/>
      <c r="DR166" s="149"/>
      <c r="DS166" s="149"/>
      <c r="DT166" s="149"/>
      <c r="DU166" s="149"/>
      <c r="DV166" s="149"/>
      <c r="DW166" s="149"/>
      <c r="DX166" s="149"/>
      <c r="DY166" s="149"/>
      <c r="DZ166" s="149"/>
      <c r="EA166" s="149"/>
      <c r="EB166" s="149"/>
      <c r="EC166" s="149"/>
      <c r="ED166" s="149"/>
      <c r="EE166" s="149"/>
      <c r="EF166" s="149"/>
      <c r="EG166" s="149"/>
      <c r="EH166" s="149"/>
      <c r="EI166" s="149"/>
      <c r="EJ166" s="149"/>
      <c r="EK166" s="149"/>
      <c r="EL166" s="149"/>
      <c r="EM166" s="149"/>
      <c r="EN166" s="149"/>
      <c r="EO166" s="149"/>
      <c r="EP166" s="149"/>
      <c r="EQ166" s="149"/>
      <c r="ER166" s="149"/>
      <c r="ES166" s="149"/>
      <c r="ET166" s="149"/>
      <c r="EU166" s="149"/>
      <c r="EV166" s="149"/>
      <c r="EW166" s="149"/>
      <c r="EX166" s="149"/>
      <c r="EY166" s="149"/>
      <c r="EZ166" s="149"/>
      <c r="FA166" s="149"/>
      <c r="FB166" s="149"/>
      <c r="FC166" s="149"/>
      <c r="FD166" s="149"/>
      <c r="FE166" s="149"/>
      <c r="FF166" s="149"/>
      <c r="FG166" s="149"/>
      <c r="FH166" s="149"/>
      <c r="FI166" s="149"/>
      <c r="FJ166" s="149"/>
      <c r="FK166" s="149"/>
      <c r="FL166" s="149"/>
      <c r="FM166" s="149"/>
      <c r="FN166" s="149"/>
      <c r="FO166" s="149"/>
      <c r="FP166" s="149"/>
      <c r="FQ166" s="149"/>
      <c r="FR166" s="149"/>
      <c r="FS166" s="149"/>
      <c r="FT166" s="149"/>
      <c r="FU166" s="149"/>
      <c r="FV166" s="149"/>
      <c r="FW166" s="149"/>
      <c r="FX166" s="149"/>
      <c r="FY166" s="149"/>
      <c r="FZ166" s="149"/>
      <c r="GA166" s="149"/>
      <c r="GB166" s="149"/>
      <c r="GC166" s="149"/>
      <c r="GD166" s="149"/>
      <c r="GE166" s="149"/>
      <c r="GF166" s="149"/>
      <c r="GG166" s="149"/>
      <c r="GH166" s="149"/>
      <c r="GI166" s="149"/>
      <c r="GJ166" s="149"/>
      <c r="GK166" s="149"/>
      <c r="GL166" s="149"/>
      <c r="GM166" s="149"/>
      <c r="GN166" s="149"/>
      <c r="GO166" s="149"/>
      <c r="GP166" s="149"/>
      <c r="GQ166" s="149"/>
      <c r="GR166" s="149"/>
      <c r="GS166" s="149"/>
      <c r="GT166" s="149"/>
      <c r="GU166" s="149"/>
      <c r="GV166" s="149"/>
      <c r="GW166" s="149"/>
      <c r="GX166" s="149"/>
      <c r="GY166" s="149"/>
      <c r="GZ166" s="149"/>
      <c r="HA166" s="149"/>
      <c r="HB166" s="149"/>
      <c r="HC166" s="149"/>
      <c r="HD166" s="149"/>
      <c r="HE166" s="149"/>
      <c r="HF166" s="149"/>
      <c r="HG166" s="149"/>
      <c r="HH166" s="149"/>
      <c r="HI166" s="149"/>
      <c r="HJ166" s="149"/>
      <c r="HK166" s="149"/>
      <c r="HL166" s="149"/>
    </row>
    <row r="167" spans="1:220">
      <c r="A167" s="169">
        <v>5.2</v>
      </c>
      <c r="B167" s="215" t="s">
        <v>261</v>
      </c>
      <c r="C167" s="169"/>
      <c r="D167" s="169"/>
      <c r="E167" s="178"/>
      <c r="F167" s="178"/>
      <c r="G167" s="178"/>
      <c r="H167" s="189"/>
      <c r="I167" s="265"/>
      <c r="J167" s="189"/>
      <c r="K167" s="265"/>
      <c r="L167" s="189"/>
      <c r="M167" s="175"/>
      <c r="N167" s="199"/>
      <c r="O167" s="150"/>
      <c r="P167" s="150"/>
      <c r="Q167" s="150"/>
      <c r="R167" s="150"/>
      <c r="S167" s="150"/>
      <c r="T167" s="150"/>
      <c r="U167" s="150"/>
      <c r="V167" s="150"/>
      <c r="W167" s="150"/>
      <c r="X167" s="150"/>
      <c r="Y167" s="150"/>
      <c r="Z167" s="150"/>
      <c r="AA167" s="150"/>
      <c r="AB167" s="150"/>
      <c r="AC167" s="150"/>
      <c r="AD167" s="150"/>
      <c r="AE167" s="150"/>
      <c r="AF167" s="150"/>
      <c r="AG167" s="150"/>
      <c r="AH167" s="150"/>
      <c r="AI167" s="150"/>
      <c r="AJ167" s="150"/>
      <c r="AK167" s="150"/>
      <c r="AL167" s="150"/>
      <c r="AM167" s="150"/>
      <c r="AN167" s="150"/>
      <c r="AO167" s="150"/>
      <c r="AP167" s="150"/>
      <c r="AQ167" s="150"/>
      <c r="AR167" s="150"/>
      <c r="AS167" s="150"/>
      <c r="AT167" s="150"/>
      <c r="AU167" s="150"/>
      <c r="AV167" s="150"/>
      <c r="AW167" s="150"/>
      <c r="AX167" s="150"/>
      <c r="AY167" s="150"/>
      <c r="AZ167" s="150"/>
      <c r="BA167" s="150"/>
      <c r="BB167" s="150"/>
      <c r="BC167" s="150"/>
      <c r="BD167" s="150"/>
      <c r="BE167" s="150"/>
      <c r="BF167" s="150"/>
      <c r="BG167" s="150"/>
      <c r="BH167" s="150"/>
      <c r="BI167" s="150"/>
      <c r="BJ167" s="150"/>
      <c r="BK167" s="150"/>
      <c r="BL167" s="150"/>
      <c r="BM167" s="150"/>
      <c r="BN167" s="150"/>
      <c r="BO167" s="150"/>
      <c r="BP167" s="150"/>
      <c r="BQ167" s="150"/>
      <c r="BR167" s="150"/>
      <c r="BS167" s="150"/>
      <c r="BT167" s="150"/>
      <c r="BU167" s="150"/>
      <c r="BV167" s="150"/>
      <c r="BW167" s="150"/>
      <c r="BX167" s="150"/>
      <c r="BY167" s="150"/>
      <c r="BZ167" s="150"/>
      <c r="CA167" s="150"/>
      <c r="CB167" s="150"/>
      <c r="CC167" s="150"/>
      <c r="CD167" s="150"/>
      <c r="CE167" s="150"/>
      <c r="CF167" s="150"/>
      <c r="CG167" s="150"/>
      <c r="CH167" s="150"/>
      <c r="CI167" s="150"/>
      <c r="CJ167" s="150"/>
      <c r="CK167" s="150"/>
      <c r="CL167" s="150"/>
      <c r="CM167" s="150"/>
      <c r="CN167" s="150"/>
      <c r="CO167" s="150"/>
      <c r="CP167" s="150"/>
      <c r="CQ167" s="150"/>
      <c r="CR167" s="150"/>
      <c r="CS167" s="150"/>
      <c r="CT167" s="150"/>
      <c r="CU167" s="150"/>
      <c r="CV167" s="150"/>
      <c r="CW167" s="150"/>
      <c r="CX167" s="150"/>
      <c r="CY167" s="150"/>
      <c r="CZ167" s="150"/>
      <c r="DA167" s="150"/>
      <c r="DB167" s="150"/>
      <c r="DC167" s="150"/>
      <c r="DD167" s="150"/>
      <c r="DE167" s="150"/>
      <c r="DF167" s="150"/>
      <c r="DG167" s="150"/>
      <c r="DH167" s="150"/>
      <c r="DI167" s="150"/>
      <c r="DJ167" s="150"/>
      <c r="DK167" s="150"/>
      <c r="DL167" s="150"/>
      <c r="DM167" s="150"/>
      <c r="DN167" s="150"/>
      <c r="DO167" s="150"/>
      <c r="DP167" s="150"/>
      <c r="DQ167" s="150"/>
      <c r="DR167" s="150"/>
      <c r="DS167" s="150"/>
      <c r="DT167" s="150"/>
      <c r="DU167" s="150"/>
      <c r="DV167" s="150"/>
      <c r="DW167" s="150"/>
      <c r="DX167" s="150"/>
      <c r="DY167" s="150"/>
      <c r="DZ167" s="150"/>
      <c r="EA167" s="150"/>
      <c r="EB167" s="150"/>
      <c r="EC167" s="150"/>
      <c r="ED167" s="150"/>
      <c r="EE167" s="150"/>
      <c r="EF167" s="150"/>
      <c r="EG167" s="150"/>
      <c r="EH167" s="150"/>
      <c r="EI167" s="150"/>
      <c r="EJ167" s="150"/>
      <c r="EK167" s="150"/>
      <c r="EL167" s="150"/>
      <c r="EM167" s="150"/>
      <c r="EN167" s="150"/>
      <c r="EO167" s="150"/>
      <c r="EP167" s="150"/>
      <c r="EQ167" s="150"/>
      <c r="ER167" s="150"/>
      <c r="ES167" s="150"/>
      <c r="ET167" s="150"/>
      <c r="EU167" s="150"/>
      <c r="EV167" s="150"/>
      <c r="EW167" s="150"/>
      <c r="EX167" s="150"/>
      <c r="EY167" s="150"/>
      <c r="EZ167" s="150"/>
      <c r="FA167" s="150"/>
      <c r="FB167" s="150"/>
      <c r="FC167" s="150"/>
      <c r="FD167" s="150"/>
      <c r="FE167" s="150"/>
      <c r="FF167" s="150"/>
      <c r="FG167" s="150"/>
      <c r="FH167" s="150"/>
      <c r="FI167" s="150"/>
      <c r="FJ167" s="150"/>
      <c r="FK167" s="150"/>
      <c r="FL167" s="150"/>
      <c r="FM167" s="150"/>
      <c r="FN167" s="150"/>
      <c r="FO167" s="150"/>
      <c r="FP167" s="150"/>
      <c r="FQ167" s="150"/>
      <c r="FR167" s="150"/>
      <c r="FS167" s="150"/>
      <c r="FT167" s="150"/>
      <c r="FU167" s="150"/>
      <c r="FV167" s="150"/>
      <c r="FW167" s="150"/>
      <c r="FX167" s="150"/>
      <c r="FY167" s="150"/>
      <c r="FZ167" s="150"/>
      <c r="GA167" s="150"/>
      <c r="GB167" s="150"/>
      <c r="GC167" s="150"/>
      <c r="GD167" s="150"/>
      <c r="GE167" s="150"/>
      <c r="GF167" s="150"/>
      <c r="GG167" s="150"/>
      <c r="GH167" s="150"/>
      <c r="GI167" s="150"/>
      <c r="GJ167" s="150"/>
      <c r="GK167" s="150"/>
      <c r="GL167" s="150"/>
      <c r="GM167" s="150"/>
      <c r="GN167" s="150"/>
      <c r="GO167" s="150"/>
      <c r="GP167" s="150"/>
      <c r="GQ167" s="150"/>
      <c r="GR167" s="150"/>
      <c r="GS167" s="150"/>
      <c r="GT167" s="150"/>
      <c r="GU167" s="150"/>
      <c r="GV167" s="150"/>
      <c r="GW167" s="150"/>
      <c r="GX167" s="150"/>
      <c r="GY167" s="150"/>
      <c r="GZ167" s="150"/>
      <c r="HA167" s="150"/>
      <c r="HB167" s="150"/>
      <c r="HC167" s="150"/>
      <c r="HD167" s="150"/>
      <c r="HE167" s="150"/>
      <c r="HF167" s="150"/>
      <c r="HG167" s="150"/>
      <c r="HH167" s="150"/>
      <c r="HI167" s="150"/>
      <c r="HJ167" s="150"/>
      <c r="HK167" s="150"/>
      <c r="HL167" s="150"/>
    </row>
    <row r="168" spans="1:220" ht="78">
      <c r="A168" s="168"/>
      <c r="B168" s="218" t="s">
        <v>262</v>
      </c>
      <c r="C168" s="168" t="s">
        <v>228</v>
      </c>
      <c r="D168" s="168">
        <v>10</v>
      </c>
      <c r="E168" s="167">
        <v>850</v>
      </c>
      <c r="F168" s="167">
        <v>175</v>
      </c>
      <c r="G168" s="174">
        <f>+F168+E168</f>
        <v>1025</v>
      </c>
      <c r="H168" s="195">
        <v>10250</v>
      </c>
      <c r="I168" s="248">
        <v>2.2000000000000002</v>
      </c>
      <c r="J168" s="195">
        <v>2255</v>
      </c>
      <c r="K168" s="467">
        <v>2.2000000000000002</v>
      </c>
      <c r="L168" s="175">
        <f>K168*G168</f>
        <v>2255</v>
      </c>
      <c r="M168" s="175">
        <f>+K168+I168</f>
        <v>4.4000000000000004</v>
      </c>
      <c r="N168" s="175">
        <f>M168*G168</f>
        <v>4510</v>
      </c>
      <c r="O168" s="149"/>
      <c r="P168" s="149"/>
      <c r="Q168" s="149"/>
      <c r="R168" s="149"/>
      <c r="S168" s="149"/>
      <c r="T168" s="149"/>
      <c r="U168" s="149"/>
      <c r="V168" s="149"/>
      <c r="W168" s="149"/>
      <c r="X168" s="149"/>
      <c r="Y168" s="149"/>
      <c r="Z168" s="149"/>
      <c r="AA168" s="149"/>
      <c r="AB168" s="149"/>
      <c r="AC168" s="149"/>
      <c r="AD168" s="149"/>
      <c r="AE168" s="149"/>
      <c r="AF168" s="149"/>
      <c r="AG168" s="149"/>
      <c r="AH168" s="149"/>
      <c r="AI168" s="149"/>
      <c r="AJ168" s="149"/>
      <c r="AK168" s="149"/>
      <c r="AL168" s="149"/>
      <c r="AM168" s="149"/>
      <c r="AN168" s="149"/>
      <c r="AO168" s="149"/>
      <c r="AP168" s="149"/>
      <c r="AQ168" s="149"/>
      <c r="AR168" s="149"/>
      <c r="AS168" s="149"/>
      <c r="AT168" s="149"/>
      <c r="AU168" s="149"/>
      <c r="AV168" s="149"/>
      <c r="AW168" s="149"/>
      <c r="AX168" s="149"/>
      <c r="AY168" s="149"/>
      <c r="AZ168" s="149"/>
      <c r="BA168" s="149"/>
      <c r="BB168" s="149"/>
      <c r="BC168" s="149"/>
      <c r="BD168" s="149"/>
      <c r="BE168" s="149"/>
      <c r="BF168" s="149"/>
      <c r="BG168" s="149"/>
      <c r="BH168" s="149"/>
      <c r="BI168" s="149"/>
      <c r="BJ168" s="149"/>
      <c r="BK168" s="149"/>
      <c r="BL168" s="149"/>
      <c r="BM168" s="149"/>
      <c r="BN168" s="149"/>
      <c r="BO168" s="149"/>
      <c r="BP168" s="149"/>
      <c r="BQ168" s="149"/>
      <c r="BR168" s="149"/>
      <c r="BS168" s="149"/>
      <c r="BT168" s="149"/>
      <c r="BU168" s="149"/>
      <c r="BV168" s="149"/>
      <c r="BW168" s="149"/>
      <c r="BX168" s="149"/>
      <c r="BY168" s="149"/>
      <c r="BZ168" s="149"/>
      <c r="CA168" s="149"/>
      <c r="CB168" s="149"/>
      <c r="CC168" s="149"/>
      <c r="CD168" s="149"/>
      <c r="CE168" s="149"/>
      <c r="CF168" s="149"/>
      <c r="CG168" s="149"/>
      <c r="CH168" s="149"/>
      <c r="CI168" s="149"/>
      <c r="CJ168" s="149"/>
      <c r="CK168" s="149"/>
      <c r="CL168" s="149"/>
      <c r="CM168" s="149"/>
      <c r="CN168" s="149"/>
      <c r="CO168" s="149"/>
      <c r="CP168" s="149"/>
      <c r="CQ168" s="149"/>
      <c r="CR168" s="149"/>
      <c r="CS168" s="149"/>
      <c r="CT168" s="149"/>
      <c r="CU168" s="149"/>
      <c r="CV168" s="149"/>
      <c r="CW168" s="149"/>
      <c r="CX168" s="149"/>
      <c r="CY168" s="149"/>
      <c r="CZ168" s="149"/>
      <c r="DA168" s="149"/>
      <c r="DB168" s="149"/>
      <c r="DC168" s="149"/>
      <c r="DD168" s="149"/>
      <c r="DE168" s="149"/>
      <c r="DF168" s="149"/>
      <c r="DG168" s="149"/>
      <c r="DH168" s="149"/>
      <c r="DI168" s="149"/>
      <c r="DJ168" s="149"/>
      <c r="DK168" s="149"/>
      <c r="DL168" s="149"/>
      <c r="DM168" s="149"/>
      <c r="DN168" s="149"/>
      <c r="DO168" s="149"/>
      <c r="DP168" s="149"/>
      <c r="DQ168" s="149"/>
      <c r="DR168" s="149"/>
      <c r="DS168" s="149"/>
      <c r="DT168" s="149"/>
      <c r="DU168" s="149"/>
      <c r="DV168" s="149"/>
      <c r="DW168" s="149"/>
      <c r="DX168" s="149"/>
      <c r="DY168" s="149"/>
      <c r="DZ168" s="149"/>
      <c r="EA168" s="149"/>
      <c r="EB168" s="149"/>
      <c r="EC168" s="149"/>
      <c r="ED168" s="149"/>
      <c r="EE168" s="149"/>
      <c r="EF168" s="149"/>
      <c r="EG168" s="149"/>
      <c r="EH168" s="149"/>
      <c r="EI168" s="149"/>
      <c r="EJ168" s="149"/>
      <c r="EK168" s="149"/>
      <c r="EL168" s="149"/>
      <c r="EM168" s="149"/>
      <c r="EN168" s="149"/>
      <c r="EO168" s="149"/>
      <c r="EP168" s="149"/>
      <c r="EQ168" s="149"/>
      <c r="ER168" s="149"/>
      <c r="ES168" s="149"/>
      <c r="ET168" s="149"/>
      <c r="EU168" s="149"/>
      <c r="EV168" s="149"/>
      <c r="EW168" s="149"/>
      <c r="EX168" s="149"/>
      <c r="EY168" s="149"/>
      <c r="EZ168" s="149"/>
      <c r="FA168" s="149"/>
      <c r="FB168" s="149"/>
      <c r="FC168" s="149"/>
      <c r="FD168" s="149"/>
      <c r="FE168" s="149"/>
      <c r="FF168" s="149"/>
      <c r="FG168" s="149"/>
      <c r="FH168" s="149"/>
      <c r="FI168" s="149"/>
      <c r="FJ168" s="149"/>
      <c r="FK168" s="149"/>
      <c r="FL168" s="149"/>
      <c r="FM168" s="149"/>
      <c r="FN168" s="149"/>
      <c r="FO168" s="149"/>
      <c r="FP168" s="149"/>
      <c r="FQ168" s="149"/>
      <c r="FR168" s="149"/>
      <c r="FS168" s="149"/>
      <c r="FT168" s="149"/>
      <c r="FU168" s="149"/>
      <c r="FV168" s="149"/>
      <c r="FW168" s="149"/>
      <c r="FX168" s="149"/>
      <c r="FY168" s="149"/>
      <c r="FZ168" s="149"/>
      <c r="GA168" s="149"/>
      <c r="GB168" s="149"/>
      <c r="GC168" s="149"/>
      <c r="GD168" s="149"/>
      <c r="GE168" s="149"/>
      <c r="GF168" s="149"/>
      <c r="GG168" s="149"/>
      <c r="GH168" s="149"/>
      <c r="GI168" s="149"/>
      <c r="GJ168" s="149"/>
      <c r="GK168" s="149"/>
      <c r="GL168" s="149"/>
      <c r="GM168" s="149"/>
      <c r="GN168" s="149"/>
      <c r="GO168" s="149"/>
      <c r="GP168" s="149"/>
      <c r="GQ168" s="149"/>
      <c r="GR168" s="149"/>
      <c r="GS168" s="149"/>
      <c r="GT168" s="149"/>
      <c r="GU168" s="149"/>
      <c r="GV168" s="149"/>
      <c r="GW168" s="149"/>
      <c r="GX168" s="149"/>
      <c r="GY168" s="149"/>
      <c r="GZ168" s="149"/>
      <c r="HA168" s="149"/>
      <c r="HB168" s="149"/>
      <c r="HC168" s="149"/>
      <c r="HD168" s="149"/>
      <c r="HE168" s="149"/>
      <c r="HF168" s="149"/>
      <c r="HG168" s="149"/>
      <c r="HH168" s="149"/>
      <c r="HI168" s="149"/>
      <c r="HJ168" s="149"/>
      <c r="HK168" s="149"/>
      <c r="HL168" s="149"/>
    </row>
    <row r="169" spans="1:220">
      <c r="A169" s="168"/>
      <c r="B169" s="215" t="s">
        <v>167</v>
      </c>
      <c r="C169" s="168"/>
      <c r="D169" s="168"/>
      <c r="E169" s="167"/>
      <c r="F169" s="167"/>
      <c r="G169" s="167"/>
      <c r="H169" s="189"/>
      <c r="I169" s="265"/>
      <c r="J169" s="189"/>
      <c r="K169" s="265"/>
      <c r="L169" s="189"/>
      <c r="M169" s="175"/>
      <c r="N169" s="204"/>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c r="AL169" s="149"/>
      <c r="AM169" s="149"/>
      <c r="AN169" s="149"/>
      <c r="AO169" s="149"/>
      <c r="AP169" s="149"/>
      <c r="AQ169" s="149"/>
      <c r="AR169" s="149"/>
      <c r="AS169" s="149"/>
      <c r="AT169" s="149"/>
      <c r="AU169" s="149"/>
      <c r="AV169" s="149"/>
      <c r="AW169" s="149"/>
      <c r="AX169" s="149"/>
      <c r="AY169" s="149"/>
      <c r="AZ169" s="149"/>
      <c r="BA169" s="149"/>
      <c r="BB169" s="149"/>
      <c r="BC169" s="149"/>
      <c r="BD169" s="149"/>
      <c r="BE169" s="149"/>
      <c r="BF169" s="149"/>
      <c r="BG169" s="149"/>
      <c r="BH169" s="149"/>
      <c r="BI169" s="149"/>
      <c r="BJ169" s="149"/>
      <c r="BK169" s="149"/>
      <c r="BL169" s="149"/>
      <c r="BM169" s="149"/>
      <c r="BN169" s="149"/>
      <c r="BO169" s="149"/>
      <c r="BP169" s="149"/>
      <c r="BQ169" s="149"/>
      <c r="BR169" s="149"/>
      <c r="BS169" s="149"/>
      <c r="BT169" s="149"/>
      <c r="BU169" s="149"/>
      <c r="BV169" s="149"/>
      <c r="BW169" s="149"/>
      <c r="BX169" s="149"/>
      <c r="BY169" s="149"/>
      <c r="BZ169" s="149"/>
      <c r="CA169" s="149"/>
      <c r="CB169" s="149"/>
      <c r="CC169" s="149"/>
      <c r="CD169" s="149"/>
      <c r="CE169" s="149"/>
      <c r="CF169" s="149"/>
      <c r="CG169" s="149"/>
      <c r="CH169" s="149"/>
      <c r="CI169" s="149"/>
      <c r="CJ169" s="149"/>
      <c r="CK169" s="149"/>
      <c r="CL169" s="149"/>
      <c r="CM169" s="149"/>
      <c r="CN169" s="149"/>
      <c r="CO169" s="149"/>
      <c r="CP169" s="149"/>
      <c r="CQ169" s="149"/>
      <c r="CR169" s="149"/>
      <c r="CS169" s="149"/>
      <c r="CT169" s="149"/>
      <c r="CU169" s="149"/>
      <c r="CV169" s="149"/>
      <c r="CW169" s="149"/>
      <c r="CX169" s="149"/>
      <c r="CY169" s="149"/>
      <c r="CZ169" s="149"/>
      <c r="DA169" s="149"/>
      <c r="DB169" s="149"/>
      <c r="DC169" s="149"/>
      <c r="DD169" s="149"/>
      <c r="DE169" s="149"/>
      <c r="DF169" s="149"/>
      <c r="DG169" s="149"/>
      <c r="DH169" s="149"/>
      <c r="DI169" s="149"/>
      <c r="DJ169" s="149"/>
      <c r="DK169" s="149"/>
      <c r="DL169" s="149"/>
      <c r="DM169" s="149"/>
      <c r="DN169" s="149"/>
      <c r="DO169" s="149"/>
      <c r="DP169" s="149"/>
      <c r="DQ169" s="149"/>
      <c r="DR169" s="149"/>
      <c r="DS169" s="149"/>
      <c r="DT169" s="149"/>
      <c r="DU169" s="149"/>
      <c r="DV169" s="149"/>
      <c r="DW169" s="149"/>
      <c r="DX169" s="149"/>
      <c r="DY169" s="149"/>
      <c r="DZ169" s="149"/>
      <c r="EA169" s="149"/>
      <c r="EB169" s="149"/>
      <c r="EC169" s="149"/>
      <c r="ED169" s="149"/>
      <c r="EE169" s="149"/>
      <c r="EF169" s="149"/>
      <c r="EG169" s="149"/>
      <c r="EH169" s="149"/>
      <c r="EI169" s="149"/>
      <c r="EJ169" s="149"/>
      <c r="EK169" s="149"/>
      <c r="EL169" s="149"/>
      <c r="EM169" s="149"/>
      <c r="EN169" s="149"/>
      <c r="EO169" s="149"/>
      <c r="EP169" s="149"/>
      <c r="EQ169" s="149"/>
      <c r="ER169" s="149"/>
      <c r="ES169" s="149"/>
      <c r="ET169" s="149"/>
      <c r="EU169" s="149"/>
      <c r="EV169" s="149"/>
      <c r="EW169" s="149"/>
      <c r="EX169" s="149"/>
      <c r="EY169" s="149"/>
      <c r="EZ169" s="149"/>
      <c r="FA169" s="149"/>
      <c r="FB169" s="149"/>
      <c r="FC169" s="149"/>
      <c r="FD169" s="149"/>
      <c r="FE169" s="149"/>
      <c r="FF169" s="149"/>
      <c r="FG169" s="149"/>
      <c r="FH169" s="149"/>
      <c r="FI169" s="149"/>
      <c r="FJ169" s="149"/>
      <c r="FK169" s="149"/>
      <c r="FL169" s="149"/>
      <c r="FM169" s="149"/>
      <c r="FN169" s="149"/>
      <c r="FO169" s="149"/>
      <c r="FP169" s="149"/>
      <c r="FQ169" s="149"/>
      <c r="FR169" s="149"/>
      <c r="FS169" s="149"/>
      <c r="FT169" s="149"/>
      <c r="FU169" s="149"/>
      <c r="FV169" s="149"/>
      <c r="FW169" s="149"/>
      <c r="FX169" s="149"/>
      <c r="FY169" s="149"/>
      <c r="FZ169" s="149"/>
      <c r="GA169" s="149"/>
      <c r="GB169" s="149"/>
      <c r="GC169" s="149"/>
      <c r="GD169" s="149"/>
      <c r="GE169" s="149"/>
      <c r="GF169" s="149"/>
      <c r="GG169" s="149"/>
      <c r="GH169" s="149"/>
      <c r="GI169" s="149"/>
      <c r="GJ169" s="149"/>
      <c r="GK169" s="149"/>
      <c r="GL169" s="149"/>
      <c r="GM169" s="149"/>
      <c r="GN169" s="149"/>
      <c r="GO169" s="149"/>
      <c r="GP169" s="149"/>
      <c r="GQ169" s="149"/>
      <c r="GR169" s="149"/>
      <c r="GS169" s="149"/>
      <c r="GT169" s="149"/>
      <c r="GU169" s="149"/>
      <c r="GV169" s="149"/>
      <c r="GW169" s="149"/>
      <c r="GX169" s="149"/>
      <c r="GY169" s="149"/>
      <c r="GZ169" s="149"/>
      <c r="HA169" s="149"/>
      <c r="HB169" s="149"/>
      <c r="HC169" s="149"/>
      <c r="HD169" s="149"/>
      <c r="HE169" s="149"/>
      <c r="HF169" s="149"/>
      <c r="HG169" s="149"/>
      <c r="HH169" s="149"/>
      <c r="HI169" s="149"/>
      <c r="HJ169" s="149"/>
      <c r="HK169" s="149"/>
      <c r="HL169" s="149"/>
    </row>
    <row r="170" spans="1:220">
      <c r="A170" s="168"/>
      <c r="B170" s="218"/>
      <c r="C170" s="168"/>
      <c r="D170" s="168"/>
      <c r="E170" s="167"/>
      <c r="F170" s="167"/>
      <c r="G170" s="167"/>
      <c r="H170" s="189"/>
      <c r="I170" s="265"/>
      <c r="J170" s="189"/>
      <c r="K170" s="265"/>
      <c r="L170" s="189"/>
      <c r="M170" s="175"/>
      <c r="N170" s="206"/>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1"/>
      <c r="AM170" s="151"/>
      <c r="AN170" s="151"/>
      <c r="AO170" s="151"/>
      <c r="AP170" s="151"/>
      <c r="AQ170" s="151"/>
      <c r="AR170" s="151"/>
      <c r="AS170" s="151"/>
      <c r="AT170" s="151"/>
      <c r="AU170" s="151"/>
      <c r="AV170" s="151"/>
      <c r="AW170" s="151"/>
      <c r="AX170" s="151"/>
      <c r="AY170" s="151"/>
      <c r="AZ170" s="151"/>
      <c r="BA170" s="151"/>
      <c r="BB170" s="151"/>
      <c r="BC170" s="151"/>
      <c r="BD170" s="151"/>
      <c r="BE170" s="151"/>
      <c r="BF170" s="151"/>
      <c r="BG170" s="151"/>
      <c r="BH170" s="151"/>
      <c r="BI170" s="151"/>
      <c r="BJ170" s="151"/>
      <c r="BK170" s="151"/>
      <c r="BL170" s="151"/>
      <c r="BM170" s="151"/>
      <c r="BN170" s="151"/>
      <c r="BO170" s="151"/>
      <c r="BP170" s="151"/>
      <c r="BQ170" s="151"/>
      <c r="BR170" s="151"/>
      <c r="BS170" s="151"/>
      <c r="BT170" s="151"/>
      <c r="BU170" s="151"/>
      <c r="BV170" s="151"/>
      <c r="BW170" s="151"/>
      <c r="BX170" s="151"/>
      <c r="BY170" s="151"/>
      <c r="BZ170" s="151"/>
      <c r="CA170" s="151"/>
      <c r="CB170" s="151"/>
      <c r="CC170" s="151"/>
      <c r="CD170" s="151"/>
      <c r="CE170" s="151"/>
      <c r="CF170" s="151"/>
      <c r="CG170" s="151"/>
      <c r="CH170" s="151"/>
      <c r="CI170" s="151"/>
      <c r="CJ170" s="151"/>
      <c r="CK170" s="151"/>
      <c r="CL170" s="151"/>
      <c r="CM170" s="151"/>
      <c r="CN170" s="151"/>
      <c r="CO170" s="151"/>
      <c r="CP170" s="151"/>
      <c r="CQ170" s="151"/>
      <c r="CR170" s="151"/>
      <c r="CS170" s="151"/>
      <c r="CT170" s="151"/>
      <c r="CU170" s="151"/>
      <c r="CV170" s="151"/>
      <c r="CW170" s="151"/>
      <c r="CX170" s="151"/>
      <c r="CY170" s="151"/>
      <c r="CZ170" s="151"/>
      <c r="DA170" s="151"/>
      <c r="DB170" s="151"/>
      <c r="DC170" s="151"/>
      <c r="DD170" s="151"/>
      <c r="DE170" s="151"/>
      <c r="DF170" s="151"/>
      <c r="DG170" s="151"/>
      <c r="DH170" s="151"/>
      <c r="DI170" s="151"/>
      <c r="DJ170" s="151"/>
      <c r="DK170" s="151"/>
      <c r="DL170" s="151"/>
      <c r="DM170" s="151"/>
      <c r="DN170" s="151"/>
      <c r="DO170" s="151"/>
      <c r="DP170" s="151"/>
      <c r="DQ170" s="151"/>
      <c r="DR170" s="151"/>
      <c r="DS170" s="151"/>
      <c r="DT170" s="151"/>
      <c r="DU170" s="151"/>
      <c r="DV170" s="151"/>
      <c r="DW170" s="151"/>
      <c r="DX170" s="151"/>
      <c r="DY170" s="151"/>
      <c r="DZ170" s="151"/>
      <c r="EA170" s="151"/>
      <c r="EB170" s="151"/>
      <c r="EC170" s="151"/>
      <c r="ED170" s="151"/>
      <c r="EE170" s="151"/>
      <c r="EF170" s="151"/>
      <c r="EG170" s="151"/>
      <c r="EH170" s="151"/>
      <c r="EI170" s="151"/>
      <c r="EJ170" s="151"/>
      <c r="EK170" s="151"/>
      <c r="EL170" s="151"/>
      <c r="EM170" s="151"/>
      <c r="EN170" s="151"/>
      <c r="EO170" s="151"/>
      <c r="EP170" s="151"/>
      <c r="EQ170" s="151"/>
      <c r="ER170" s="151"/>
      <c r="ES170" s="151"/>
      <c r="ET170" s="151"/>
      <c r="EU170" s="151"/>
      <c r="EV170" s="151"/>
      <c r="EW170" s="151"/>
      <c r="EX170" s="151"/>
      <c r="EY170" s="151"/>
      <c r="EZ170" s="151"/>
      <c r="FA170" s="151"/>
      <c r="FB170" s="151"/>
      <c r="FC170" s="151"/>
      <c r="FD170" s="151"/>
      <c r="FE170" s="151"/>
      <c r="FF170" s="151"/>
      <c r="FG170" s="151"/>
      <c r="FH170" s="151"/>
      <c r="FI170" s="151"/>
      <c r="FJ170" s="151"/>
      <c r="FK170" s="151"/>
      <c r="FL170" s="151"/>
      <c r="FM170" s="151"/>
      <c r="FN170" s="151"/>
      <c r="FO170" s="151"/>
      <c r="FP170" s="151"/>
      <c r="FQ170" s="151"/>
      <c r="FR170" s="151"/>
      <c r="FS170" s="151"/>
      <c r="FT170" s="151"/>
      <c r="FU170" s="151"/>
      <c r="FV170" s="151"/>
      <c r="FW170" s="151"/>
      <c r="FX170" s="151"/>
      <c r="FY170" s="151"/>
      <c r="FZ170" s="151"/>
      <c r="GA170" s="151"/>
      <c r="GB170" s="151"/>
      <c r="GC170" s="151"/>
      <c r="GD170" s="151"/>
      <c r="GE170" s="151"/>
      <c r="GF170" s="151"/>
      <c r="GG170" s="151"/>
      <c r="GH170" s="151"/>
      <c r="GI170" s="151"/>
      <c r="GJ170" s="151"/>
      <c r="GK170" s="151"/>
      <c r="GL170" s="151"/>
      <c r="GM170" s="151"/>
      <c r="GN170" s="151"/>
      <c r="GO170" s="151"/>
      <c r="GP170" s="151"/>
      <c r="GQ170" s="151"/>
      <c r="GR170" s="151"/>
      <c r="GS170" s="151"/>
      <c r="GT170" s="151"/>
      <c r="GU170" s="151"/>
      <c r="GV170" s="151"/>
      <c r="GW170" s="151"/>
      <c r="GX170" s="151"/>
      <c r="GY170" s="151"/>
      <c r="GZ170" s="151"/>
      <c r="HA170" s="151"/>
      <c r="HB170" s="151"/>
      <c r="HC170" s="151"/>
      <c r="HD170" s="151"/>
      <c r="HE170" s="151"/>
      <c r="HF170" s="151"/>
      <c r="HG170" s="151"/>
      <c r="HH170" s="151"/>
      <c r="HI170" s="151"/>
      <c r="HJ170" s="151"/>
      <c r="HK170" s="151"/>
      <c r="HL170" s="151"/>
    </row>
    <row r="171" spans="1:220">
      <c r="A171" s="169">
        <v>5.3</v>
      </c>
      <c r="B171" s="215" t="s">
        <v>263</v>
      </c>
      <c r="C171" s="169"/>
      <c r="D171" s="169"/>
      <c r="E171" s="174"/>
      <c r="F171" s="174"/>
      <c r="G171" s="174"/>
      <c r="H171" s="179"/>
      <c r="I171" s="248"/>
      <c r="J171" s="179"/>
      <c r="K171" s="248"/>
      <c r="L171" s="179"/>
      <c r="M171" s="175"/>
      <c r="N171" s="75"/>
    </row>
    <row r="172" spans="1:220" ht="104">
      <c r="A172" s="168"/>
      <c r="B172" s="213" t="s">
        <v>264</v>
      </c>
      <c r="C172" s="168" t="s">
        <v>228</v>
      </c>
      <c r="D172" s="168">
        <v>55</v>
      </c>
      <c r="E172" s="167">
        <v>430</v>
      </c>
      <c r="F172" s="167">
        <v>200</v>
      </c>
      <c r="G172" s="174">
        <f>+F172+E172</f>
        <v>630</v>
      </c>
      <c r="H172" s="195">
        <v>34650</v>
      </c>
      <c r="I172" s="248">
        <v>2.2000000000000002</v>
      </c>
      <c r="J172" s="195">
        <v>1386</v>
      </c>
      <c r="K172" s="467">
        <v>2.2000000000000002</v>
      </c>
      <c r="L172" s="175">
        <f>K172*G172</f>
        <v>1386</v>
      </c>
      <c r="M172" s="175">
        <f>+K172+I172</f>
        <v>4.4000000000000004</v>
      </c>
      <c r="N172" s="175">
        <f>M172*G172</f>
        <v>2772</v>
      </c>
    </row>
    <row r="173" spans="1:220">
      <c r="A173" s="169"/>
      <c r="B173" s="215" t="s">
        <v>167</v>
      </c>
      <c r="C173" s="169"/>
      <c r="D173" s="169"/>
      <c r="E173" s="179"/>
      <c r="F173" s="179"/>
      <c r="G173" s="179"/>
      <c r="H173" s="179"/>
      <c r="I173" s="248"/>
      <c r="J173" s="179"/>
      <c r="K173" s="248"/>
      <c r="L173" s="179"/>
      <c r="M173" s="175"/>
      <c r="N173" s="75"/>
    </row>
    <row r="174" spans="1:220">
      <c r="A174" s="169"/>
      <c r="B174" s="215"/>
      <c r="C174" s="169"/>
      <c r="D174" s="169"/>
      <c r="E174" s="179"/>
      <c r="F174" s="179"/>
      <c r="G174" s="179"/>
      <c r="H174" s="179"/>
      <c r="I174" s="248"/>
      <c r="J174" s="179"/>
      <c r="K174" s="248"/>
      <c r="L174" s="179"/>
      <c r="M174" s="175"/>
      <c r="N174" s="75"/>
    </row>
    <row r="175" spans="1:220">
      <c r="A175" s="230"/>
      <c r="B175" s="231" t="s">
        <v>123</v>
      </c>
      <c r="C175" s="168"/>
      <c r="D175" s="168"/>
      <c r="E175" s="167"/>
      <c r="F175" s="167"/>
      <c r="G175" s="167"/>
      <c r="H175" s="189"/>
      <c r="I175" s="265"/>
      <c r="J175" s="189"/>
      <c r="K175" s="265"/>
      <c r="L175" s="189"/>
      <c r="M175" s="175"/>
      <c r="N175" s="206"/>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c r="AL175" s="151"/>
      <c r="AM175" s="151"/>
      <c r="AN175" s="151"/>
      <c r="AO175" s="151"/>
      <c r="AP175" s="151"/>
      <c r="AQ175" s="151"/>
      <c r="AR175" s="151"/>
      <c r="AS175" s="151"/>
      <c r="AT175" s="151"/>
      <c r="AU175" s="151"/>
      <c r="AV175" s="151"/>
      <c r="AW175" s="151"/>
      <c r="AX175" s="151"/>
      <c r="AY175" s="151"/>
      <c r="AZ175" s="151"/>
      <c r="BA175" s="151"/>
      <c r="BB175" s="151"/>
      <c r="BC175" s="151"/>
      <c r="BD175" s="151"/>
      <c r="BE175" s="151"/>
      <c r="BF175" s="151"/>
      <c r="BG175" s="151"/>
      <c r="BH175" s="151"/>
      <c r="BI175" s="151"/>
      <c r="BJ175" s="151"/>
      <c r="BK175" s="151"/>
      <c r="BL175" s="151"/>
      <c r="BM175" s="151"/>
      <c r="BN175" s="151"/>
      <c r="BO175" s="151"/>
      <c r="BP175" s="151"/>
      <c r="BQ175" s="151"/>
      <c r="BR175" s="151"/>
      <c r="BS175" s="151"/>
      <c r="BT175" s="151"/>
      <c r="BU175" s="151"/>
      <c r="BV175" s="151"/>
      <c r="BW175" s="151"/>
      <c r="BX175" s="151"/>
      <c r="BY175" s="151"/>
      <c r="BZ175" s="151"/>
      <c r="CA175" s="151"/>
      <c r="CB175" s="151"/>
      <c r="CC175" s="151"/>
      <c r="CD175" s="151"/>
      <c r="CE175" s="151"/>
      <c r="CF175" s="151"/>
      <c r="CG175" s="151"/>
      <c r="CH175" s="151"/>
      <c r="CI175" s="151"/>
      <c r="CJ175" s="151"/>
      <c r="CK175" s="151"/>
      <c r="CL175" s="151"/>
      <c r="CM175" s="151"/>
      <c r="CN175" s="151"/>
      <c r="CO175" s="151"/>
      <c r="CP175" s="151"/>
      <c r="CQ175" s="151"/>
      <c r="CR175" s="151"/>
      <c r="CS175" s="151"/>
      <c r="CT175" s="151"/>
      <c r="CU175" s="151"/>
      <c r="CV175" s="151"/>
      <c r="CW175" s="151"/>
      <c r="CX175" s="151"/>
      <c r="CY175" s="151"/>
      <c r="CZ175" s="151"/>
      <c r="DA175" s="151"/>
      <c r="DB175" s="151"/>
      <c r="DC175" s="151"/>
      <c r="DD175" s="151"/>
      <c r="DE175" s="151"/>
      <c r="DF175" s="151"/>
      <c r="DG175" s="151"/>
      <c r="DH175" s="151"/>
      <c r="DI175" s="151"/>
      <c r="DJ175" s="151"/>
      <c r="DK175" s="151"/>
      <c r="DL175" s="151"/>
      <c r="DM175" s="151"/>
      <c r="DN175" s="151"/>
      <c r="DO175" s="151"/>
      <c r="DP175" s="151"/>
      <c r="DQ175" s="151"/>
      <c r="DR175" s="151"/>
      <c r="DS175" s="151"/>
      <c r="DT175" s="151"/>
      <c r="DU175" s="151"/>
      <c r="DV175" s="151"/>
      <c r="DW175" s="151"/>
      <c r="DX175" s="151"/>
      <c r="DY175" s="151"/>
      <c r="DZ175" s="151"/>
      <c r="EA175" s="151"/>
      <c r="EB175" s="151"/>
      <c r="EC175" s="151"/>
      <c r="ED175" s="151"/>
      <c r="EE175" s="151"/>
      <c r="EF175" s="151"/>
      <c r="EG175" s="151"/>
      <c r="EH175" s="151"/>
      <c r="EI175" s="151"/>
      <c r="EJ175" s="151"/>
      <c r="EK175" s="151"/>
      <c r="EL175" s="151"/>
      <c r="EM175" s="151"/>
      <c r="EN175" s="151"/>
      <c r="EO175" s="151"/>
      <c r="EP175" s="151"/>
      <c r="EQ175" s="151"/>
      <c r="ER175" s="151"/>
      <c r="ES175" s="151"/>
      <c r="ET175" s="151"/>
      <c r="EU175" s="151"/>
      <c r="EV175" s="151"/>
      <c r="EW175" s="151"/>
      <c r="EX175" s="151"/>
      <c r="EY175" s="151"/>
      <c r="EZ175" s="151"/>
      <c r="FA175" s="151"/>
      <c r="FB175" s="151"/>
      <c r="FC175" s="151"/>
      <c r="FD175" s="151"/>
      <c r="FE175" s="151"/>
      <c r="FF175" s="151"/>
      <c r="FG175" s="151"/>
      <c r="FH175" s="151"/>
      <c r="FI175" s="151"/>
      <c r="FJ175" s="151"/>
      <c r="FK175" s="151"/>
      <c r="FL175" s="151"/>
      <c r="FM175" s="151"/>
      <c r="FN175" s="151"/>
      <c r="FO175" s="151"/>
      <c r="FP175" s="151"/>
      <c r="FQ175" s="151"/>
      <c r="FR175" s="151"/>
      <c r="FS175" s="151"/>
      <c r="FT175" s="151"/>
      <c r="FU175" s="151"/>
      <c r="FV175" s="151"/>
      <c r="FW175" s="151"/>
      <c r="FX175" s="151"/>
      <c r="FY175" s="151"/>
      <c r="FZ175" s="151"/>
      <c r="GA175" s="151"/>
      <c r="GB175" s="151"/>
      <c r="GC175" s="151"/>
      <c r="GD175" s="151"/>
      <c r="GE175" s="151"/>
      <c r="GF175" s="151"/>
      <c r="GG175" s="151"/>
      <c r="GH175" s="151"/>
      <c r="GI175" s="151"/>
      <c r="GJ175" s="151"/>
      <c r="GK175" s="151"/>
      <c r="GL175" s="151"/>
      <c r="GM175" s="151"/>
      <c r="GN175" s="151"/>
      <c r="GO175" s="151"/>
      <c r="GP175" s="151"/>
      <c r="GQ175" s="151"/>
      <c r="GR175" s="151"/>
      <c r="GS175" s="151"/>
      <c r="GT175" s="151"/>
      <c r="GU175" s="151"/>
      <c r="GV175" s="151"/>
      <c r="GW175" s="151"/>
      <c r="GX175" s="151"/>
      <c r="GY175" s="151"/>
      <c r="GZ175" s="151"/>
      <c r="HA175" s="151"/>
      <c r="HB175" s="151"/>
      <c r="HC175" s="151"/>
      <c r="HD175" s="151"/>
      <c r="HE175" s="151"/>
      <c r="HF175" s="151"/>
      <c r="HG175" s="151"/>
      <c r="HH175" s="151"/>
      <c r="HI175" s="151"/>
      <c r="HJ175" s="151"/>
      <c r="HK175" s="151"/>
      <c r="HL175" s="151"/>
    </row>
    <row r="176" spans="1:220" ht="26">
      <c r="A176" s="232" t="s">
        <v>146</v>
      </c>
      <c r="B176" s="233" t="s">
        <v>265</v>
      </c>
      <c r="C176" s="168"/>
      <c r="D176" s="168"/>
      <c r="E176" s="167"/>
      <c r="F176" s="167"/>
      <c r="G176" s="167"/>
      <c r="H176" s="189"/>
      <c r="I176" s="265"/>
      <c r="J176" s="189"/>
      <c r="K176" s="265"/>
      <c r="L176" s="189"/>
      <c r="M176" s="175"/>
      <c r="N176" s="206"/>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c r="AN176" s="151"/>
      <c r="AO176" s="151"/>
      <c r="AP176" s="151"/>
      <c r="AQ176" s="151"/>
      <c r="AR176" s="151"/>
      <c r="AS176" s="151"/>
      <c r="AT176" s="151"/>
      <c r="AU176" s="151"/>
      <c r="AV176" s="151"/>
      <c r="AW176" s="151"/>
      <c r="AX176" s="151"/>
      <c r="AY176" s="151"/>
      <c r="AZ176" s="151"/>
      <c r="BA176" s="151"/>
      <c r="BB176" s="151"/>
      <c r="BC176" s="151"/>
      <c r="BD176" s="151"/>
      <c r="BE176" s="151"/>
      <c r="BF176" s="151"/>
      <c r="BG176" s="151"/>
      <c r="BH176" s="151"/>
      <c r="BI176" s="151"/>
      <c r="BJ176" s="151"/>
      <c r="BK176" s="151"/>
      <c r="BL176" s="151"/>
      <c r="BM176" s="151"/>
      <c r="BN176" s="151"/>
      <c r="BO176" s="151"/>
      <c r="BP176" s="151"/>
      <c r="BQ176" s="151"/>
      <c r="BR176" s="151"/>
      <c r="BS176" s="151"/>
      <c r="BT176" s="151"/>
      <c r="BU176" s="151"/>
      <c r="BV176" s="151"/>
      <c r="BW176" s="151"/>
      <c r="BX176" s="151"/>
      <c r="BY176" s="151"/>
      <c r="BZ176" s="151"/>
      <c r="CA176" s="151"/>
      <c r="CB176" s="151"/>
      <c r="CC176" s="151"/>
      <c r="CD176" s="151"/>
      <c r="CE176" s="151"/>
      <c r="CF176" s="151"/>
      <c r="CG176" s="151"/>
      <c r="CH176" s="151"/>
      <c r="CI176" s="151"/>
      <c r="CJ176" s="151"/>
      <c r="CK176" s="151"/>
      <c r="CL176" s="151"/>
      <c r="CM176" s="151"/>
      <c r="CN176" s="151"/>
      <c r="CO176" s="151"/>
      <c r="CP176" s="151"/>
      <c r="CQ176" s="151"/>
      <c r="CR176" s="151"/>
      <c r="CS176" s="151"/>
      <c r="CT176" s="151"/>
      <c r="CU176" s="151"/>
      <c r="CV176" s="151"/>
      <c r="CW176" s="151"/>
      <c r="CX176" s="151"/>
      <c r="CY176" s="151"/>
      <c r="CZ176" s="151"/>
      <c r="DA176" s="151"/>
      <c r="DB176" s="151"/>
      <c r="DC176" s="151"/>
      <c r="DD176" s="151"/>
      <c r="DE176" s="151"/>
      <c r="DF176" s="151"/>
      <c r="DG176" s="151"/>
      <c r="DH176" s="151"/>
      <c r="DI176" s="151"/>
      <c r="DJ176" s="151"/>
      <c r="DK176" s="151"/>
      <c r="DL176" s="151"/>
      <c r="DM176" s="151"/>
      <c r="DN176" s="151"/>
      <c r="DO176" s="151"/>
      <c r="DP176" s="151"/>
      <c r="DQ176" s="151"/>
      <c r="DR176" s="151"/>
      <c r="DS176" s="151"/>
      <c r="DT176" s="151"/>
      <c r="DU176" s="151"/>
      <c r="DV176" s="151"/>
      <c r="DW176" s="151"/>
      <c r="DX176" s="151"/>
      <c r="DY176" s="151"/>
      <c r="DZ176" s="151"/>
      <c r="EA176" s="151"/>
      <c r="EB176" s="151"/>
      <c r="EC176" s="151"/>
      <c r="ED176" s="151"/>
      <c r="EE176" s="151"/>
      <c r="EF176" s="151"/>
      <c r="EG176" s="151"/>
      <c r="EH176" s="151"/>
      <c r="EI176" s="151"/>
      <c r="EJ176" s="151"/>
      <c r="EK176" s="151"/>
      <c r="EL176" s="151"/>
      <c r="EM176" s="151"/>
      <c r="EN176" s="151"/>
      <c r="EO176" s="151"/>
      <c r="EP176" s="151"/>
      <c r="EQ176" s="151"/>
      <c r="ER176" s="151"/>
      <c r="ES176" s="151"/>
      <c r="ET176" s="151"/>
      <c r="EU176" s="151"/>
      <c r="EV176" s="151"/>
      <c r="EW176" s="151"/>
      <c r="EX176" s="151"/>
      <c r="EY176" s="151"/>
      <c r="EZ176" s="151"/>
      <c r="FA176" s="151"/>
      <c r="FB176" s="151"/>
      <c r="FC176" s="151"/>
      <c r="FD176" s="151"/>
      <c r="FE176" s="151"/>
      <c r="FF176" s="151"/>
      <c r="FG176" s="151"/>
      <c r="FH176" s="151"/>
      <c r="FI176" s="151"/>
      <c r="FJ176" s="151"/>
      <c r="FK176" s="151"/>
      <c r="FL176" s="151"/>
      <c r="FM176" s="151"/>
      <c r="FN176" s="151"/>
      <c r="FO176" s="151"/>
      <c r="FP176" s="151"/>
      <c r="FQ176" s="151"/>
      <c r="FR176" s="151"/>
      <c r="FS176" s="151"/>
      <c r="FT176" s="151"/>
      <c r="FU176" s="151"/>
      <c r="FV176" s="151"/>
      <c r="FW176" s="151"/>
      <c r="FX176" s="151"/>
      <c r="FY176" s="151"/>
      <c r="FZ176" s="151"/>
      <c r="GA176" s="151"/>
      <c r="GB176" s="151"/>
      <c r="GC176" s="151"/>
      <c r="GD176" s="151"/>
      <c r="GE176" s="151"/>
      <c r="GF176" s="151"/>
      <c r="GG176" s="151"/>
      <c r="GH176" s="151"/>
      <c r="GI176" s="151"/>
      <c r="GJ176" s="151"/>
      <c r="GK176" s="151"/>
      <c r="GL176" s="151"/>
      <c r="GM176" s="151"/>
      <c r="GN176" s="151"/>
      <c r="GO176" s="151"/>
      <c r="GP176" s="151"/>
      <c r="GQ176" s="151"/>
      <c r="GR176" s="151"/>
      <c r="GS176" s="151"/>
      <c r="GT176" s="151"/>
      <c r="GU176" s="151"/>
      <c r="GV176" s="151"/>
      <c r="GW176" s="151"/>
      <c r="GX176" s="151"/>
      <c r="GY176" s="151"/>
      <c r="GZ176" s="151"/>
      <c r="HA176" s="151"/>
      <c r="HB176" s="151"/>
      <c r="HC176" s="151"/>
      <c r="HD176" s="151"/>
      <c r="HE176" s="151"/>
      <c r="HF176" s="151"/>
      <c r="HG176" s="151"/>
      <c r="HH176" s="151"/>
      <c r="HI176" s="151"/>
      <c r="HJ176" s="151"/>
      <c r="HK176" s="151"/>
      <c r="HL176" s="151"/>
    </row>
    <row r="177" spans="1:56" ht="39">
      <c r="A177" s="232" t="s">
        <v>148</v>
      </c>
      <c r="B177" s="233" t="s">
        <v>266</v>
      </c>
      <c r="C177" s="168"/>
      <c r="D177" s="168"/>
      <c r="E177" s="167"/>
      <c r="F177" s="167"/>
      <c r="G177" s="167"/>
      <c r="H177" s="189"/>
      <c r="I177" s="265"/>
      <c r="J177" s="189"/>
      <c r="K177" s="265"/>
      <c r="L177" s="189"/>
      <c r="M177" s="175"/>
      <c r="N177" s="206"/>
      <c r="O177" s="151"/>
      <c r="P177" s="151"/>
      <c r="Q177" s="244">
        <v>22033.100000000002</v>
      </c>
      <c r="R177" s="151"/>
      <c r="S177" s="151"/>
      <c r="T177" s="151"/>
      <c r="U177" s="151"/>
      <c r="V177" s="151"/>
      <c r="W177" s="151"/>
      <c r="X177" s="151"/>
      <c r="Y177" s="151"/>
      <c r="Z177" s="151"/>
      <c r="AA177" s="151"/>
      <c r="AB177" s="151"/>
      <c r="AC177" s="151"/>
      <c r="AD177" s="151"/>
      <c r="AE177" s="151"/>
      <c r="AF177" s="151"/>
      <c r="AG177" s="151"/>
      <c r="AH177" s="151"/>
      <c r="AI177" s="151"/>
      <c r="AJ177" s="151"/>
      <c r="AK177" s="151"/>
      <c r="AL177" s="151"/>
      <c r="AM177" s="151"/>
      <c r="AN177" s="151"/>
      <c r="AO177" s="151"/>
      <c r="AP177" s="151"/>
      <c r="AQ177" s="151"/>
      <c r="AR177" s="151"/>
      <c r="AS177" s="151"/>
      <c r="AT177" s="151"/>
      <c r="AU177" s="151"/>
      <c r="AV177" s="151"/>
      <c r="AW177" s="151"/>
      <c r="AX177" s="151"/>
      <c r="AY177" s="151"/>
      <c r="AZ177" s="151"/>
      <c r="BA177" s="151"/>
      <c r="BB177" s="151"/>
      <c r="BC177" s="151"/>
      <c r="BD177" s="151"/>
    </row>
    <row r="178" spans="1:56">
      <c r="A178" s="230" t="s">
        <v>150</v>
      </c>
      <c r="B178" s="234" t="s">
        <v>267</v>
      </c>
      <c r="C178" s="168"/>
      <c r="D178" s="168"/>
      <c r="E178" s="167"/>
      <c r="F178" s="167"/>
      <c r="G178" s="167"/>
      <c r="H178" s="189"/>
      <c r="I178" s="265"/>
      <c r="J178" s="189"/>
      <c r="K178" s="265"/>
      <c r="L178" s="189"/>
      <c r="M178" s="175"/>
      <c r="N178" s="206"/>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c r="AL178" s="151"/>
      <c r="AM178" s="151"/>
      <c r="AN178" s="151"/>
      <c r="AO178" s="151"/>
      <c r="AP178" s="151"/>
      <c r="AQ178" s="151"/>
      <c r="AR178" s="151"/>
      <c r="AS178" s="151"/>
      <c r="AT178" s="151"/>
      <c r="AU178" s="151"/>
      <c r="AV178" s="151"/>
      <c r="AW178" s="151"/>
      <c r="AX178" s="151"/>
      <c r="AY178" s="151"/>
      <c r="AZ178" s="151"/>
      <c r="BA178" s="151"/>
      <c r="BB178" s="151"/>
      <c r="BC178" s="151"/>
      <c r="BD178" s="151"/>
    </row>
    <row r="179" spans="1:56">
      <c r="A179" s="168"/>
      <c r="B179" s="218"/>
      <c r="C179" s="168"/>
      <c r="D179" s="168"/>
      <c r="E179" s="167"/>
      <c r="F179" s="167"/>
      <c r="G179" s="167"/>
      <c r="H179" s="189"/>
      <c r="I179" s="265"/>
      <c r="J179" s="189"/>
      <c r="K179" s="265"/>
      <c r="L179" s="189"/>
      <c r="M179" s="175"/>
      <c r="N179" s="206"/>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c r="AL179" s="151"/>
      <c r="AM179" s="151"/>
      <c r="AN179" s="151"/>
      <c r="AO179" s="151"/>
      <c r="AP179" s="151"/>
      <c r="AQ179" s="151"/>
      <c r="AR179" s="151"/>
      <c r="AS179" s="151"/>
      <c r="AT179" s="151"/>
      <c r="AU179" s="151"/>
      <c r="AV179" s="151"/>
      <c r="AW179" s="151"/>
      <c r="AX179" s="151"/>
      <c r="AY179" s="151"/>
      <c r="AZ179" s="151"/>
      <c r="BA179" s="151"/>
      <c r="BB179" s="151"/>
      <c r="BC179" s="151"/>
      <c r="BD179" s="151"/>
    </row>
    <row r="180" spans="1:56">
      <c r="A180" s="242"/>
      <c r="B180" s="236" t="s">
        <v>158</v>
      </c>
      <c r="C180" s="242"/>
      <c r="D180" s="242"/>
      <c r="E180" s="243"/>
      <c r="F180" s="243"/>
      <c r="G180" s="243"/>
      <c r="H180" s="244">
        <f>SUM(H160:H179)</f>
        <v>77725</v>
      </c>
      <c r="I180" s="272"/>
      <c r="J180" s="244">
        <f>SUM(J164:J179)</f>
        <v>22033.100000000002</v>
      </c>
      <c r="K180" s="272"/>
      <c r="L180" s="244">
        <f>SUM(L164:L179)</f>
        <v>22033.100000000002</v>
      </c>
      <c r="M180" s="243"/>
      <c r="N180" s="244">
        <f>SUM(N164:N179)</f>
        <v>44066.200000000004</v>
      </c>
      <c r="O180" s="251"/>
      <c r="P180" s="150"/>
      <c r="Q180" s="150"/>
      <c r="R180" s="150"/>
      <c r="S180" s="150"/>
      <c r="T180" s="150"/>
      <c r="U180" s="150"/>
      <c r="V180" s="150"/>
      <c r="W180" s="150"/>
      <c r="X180" s="150"/>
      <c r="Y180" s="150"/>
      <c r="Z180" s="150"/>
      <c r="AA180" s="150"/>
      <c r="AB180" s="150"/>
      <c r="AC180" s="150"/>
      <c r="AD180" s="150"/>
      <c r="AE180" s="150"/>
      <c r="AF180" s="150"/>
      <c r="AG180" s="150"/>
      <c r="AH180" s="150"/>
      <c r="AI180" s="150"/>
      <c r="AJ180" s="150"/>
      <c r="AK180" s="150"/>
      <c r="AL180" s="150"/>
      <c r="AM180" s="150"/>
      <c r="AN180" s="150"/>
      <c r="AO180" s="150"/>
      <c r="AP180" s="150"/>
      <c r="AQ180" s="150"/>
      <c r="AR180" s="150"/>
      <c r="AS180" s="150"/>
      <c r="AT180" s="150"/>
      <c r="AU180" s="150"/>
      <c r="AV180" s="150"/>
      <c r="AW180" s="150"/>
      <c r="AX180" s="150"/>
      <c r="AY180" s="150"/>
      <c r="AZ180" s="150"/>
      <c r="BA180" s="150"/>
      <c r="BB180" s="150"/>
      <c r="BC180" s="150"/>
      <c r="BD180" s="150"/>
    </row>
    <row r="181" spans="1:56">
      <c r="A181" s="169"/>
      <c r="B181" s="215"/>
      <c r="C181" s="169"/>
      <c r="D181" s="169"/>
      <c r="E181" s="174"/>
      <c r="F181" s="174"/>
      <c r="G181" s="174"/>
      <c r="H181" s="179"/>
      <c r="I181" s="248"/>
      <c r="J181" s="179"/>
      <c r="K181" s="248"/>
      <c r="L181" s="179"/>
      <c r="M181" s="175"/>
      <c r="N181" s="75"/>
    </row>
    <row r="182" spans="1:56">
      <c r="A182" s="169">
        <v>6</v>
      </c>
      <c r="B182" s="215" t="s">
        <v>268</v>
      </c>
      <c r="C182" s="169"/>
      <c r="D182" s="169"/>
      <c r="E182" s="174"/>
      <c r="F182" s="174"/>
      <c r="G182" s="174"/>
      <c r="H182" s="179"/>
      <c r="I182" s="248"/>
      <c r="J182" s="179"/>
      <c r="K182" s="248"/>
      <c r="L182" s="179"/>
      <c r="M182" s="175"/>
      <c r="N182" s="75"/>
    </row>
    <row r="183" spans="1:56">
      <c r="A183" s="169"/>
      <c r="B183" s="215"/>
      <c r="C183" s="169"/>
      <c r="D183" s="169"/>
      <c r="E183" s="174"/>
      <c r="F183" s="174"/>
      <c r="G183" s="174"/>
      <c r="H183" s="179"/>
      <c r="I183" s="248"/>
      <c r="J183" s="179"/>
      <c r="K183" s="248"/>
      <c r="L183" s="179"/>
      <c r="M183" s="175"/>
      <c r="N183" s="75"/>
    </row>
    <row r="184" spans="1:56">
      <c r="A184" s="169">
        <v>6.1</v>
      </c>
      <c r="B184" s="215" t="s">
        <v>269</v>
      </c>
      <c r="C184" s="169"/>
      <c r="D184" s="169"/>
      <c r="E184" s="174"/>
      <c r="F184" s="174"/>
      <c r="G184" s="174"/>
      <c r="H184" s="179"/>
      <c r="I184" s="248"/>
      <c r="J184" s="179"/>
      <c r="K184" s="248"/>
      <c r="L184" s="179"/>
      <c r="M184" s="175"/>
      <c r="N184" s="75"/>
    </row>
    <row r="185" spans="1:56" ht="143">
      <c r="A185" s="168"/>
      <c r="B185" s="218" t="s">
        <v>270</v>
      </c>
      <c r="C185" s="168"/>
      <c r="D185" s="168"/>
      <c r="E185" s="174"/>
      <c r="F185" s="174"/>
      <c r="G185" s="174"/>
      <c r="H185" s="175"/>
      <c r="I185" s="248"/>
      <c r="J185" s="175"/>
      <c r="K185" s="248"/>
      <c r="L185" s="175"/>
      <c r="M185" s="175"/>
      <c r="N185" s="75"/>
    </row>
    <row r="186" spans="1:56">
      <c r="A186" s="168" t="s">
        <v>143</v>
      </c>
      <c r="B186" s="218" t="s">
        <v>271</v>
      </c>
      <c r="C186" s="168" t="s">
        <v>174</v>
      </c>
      <c r="D186" s="168">
        <v>1</v>
      </c>
      <c r="E186" s="167">
        <v>20000</v>
      </c>
      <c r="F186" s="167">
        <v>2000</v>
      </c>
      <c r="G186" s="174">
        <f>+F186+E186</f>
        <v>22000</v>
      </c>
      <c r="H186" s="175">
        <v>22000</v>
      </c>
      <c r="I186" s="248">
        <v>1</v>
      </c>
      <c r="J186" s="175">
        <v>22000</v>
      </c>
      <c r="K186" s="248">
        <v>0</v>
      </c>
      <c r="L186" s="175">
        <v>0</v>
      </c>
      <c r="M186" s="175">
        <f>+K186+I186</f>
        <v>1</v>
      </c>
      <c r="N186" s="175">
        <f>M186*G186</f>
        <v>22000</v>
      </c>
    </row>
    <row r="187" spans="1:56">
      <c r="A187" s="168"/>
      <c r="B187" s="218"/>
      <c r="C187" s="168"/>
      <c r="D187" s="168"/>
      <c r="E187" s="167"/>
      <c r="F187" s="167"/>
      <c r="G187" s="167"/>
      <c r="H187" s="175"/>
      <c r="I187" s="248"/>
      <c r="J187" s="175"/>
      <c r="K187" s="248"/>
      <c r="L187" s="175"/>
      <c r="M187" s="175"/>
      <c r="N187" s="75"/>
    </row>
    <row r="188" spans="1:56">
      <c r="A188" s="169">
        <v>6.2</v>
      </c>
      <c r="B188" s="215" t="s">
        <v>272</v>
      </c>
      <c r="C188" s="169"/>
      <c r="D188" s="169"/>
      <c r="E188" s="174"/>
      <c r="F188" s="174"/>
      <c r="G188" s="174"/>
      <c r="H188" s="179"/>
      <c r="I188" s="248"/>
      <c r="J188" s="179"/>
      <c r="K188" s="248"/>
      <c r="L188" s="179"/>
      <c r="M188" s="175"/>
      <c r="N188" s="75"/>
    </row>
    <row r="189" spans="1:56" ht="130">
      <c r="A189" s="168"/>
      <c r="B189" s="218" t="s">
        <v>273</v>
      </c>
      <c r="C189" s="168"/>
      <c r="D189" s="168"/>
      <c r="E189" s="174"/>
      <c r="F189" s="174">
        <v>220</v>
      </c>
      <c r="G189" s="174"/>
      <c r="H189" s="175"/>
      <c r="I189" s="248"/>
      <c r="J189" s="175"/>
      <c r="K189" s="248"/>
      <c r="L189" s="175"/>
      <c r="M189" s="175"/>
      <c r="N189" s="75"/>
    </row>
    <row r="190" spans="1:56">
      <c r="A190" s="169" t="s">
        <v>143</v>
      </c>
      <c r="B190" s="215" t="s">
        <v>274</v>
      </c>
      <c r="C190" s="169"/>
      <c r="D190" s="169"/>
      <c r="E190" s="174"/>
      <c r="F190" s="174"/>
      <c r="G190" s="174"/>
      <c r="H190" s="179"/>
      <c r="I190" s="248"/>
      <c r="J190" s="179"/>
      <c r="K190" s="248"/>
      <c r="L190" s="179"/>
      <c r="M190" s="175"/>
      <c r="N190" s="75"/>
    </row>
    <row r="191" spans="1:56">
      <c r="A191" s="168"/>
      <c r="B191" s="218" t="s">
        <v>271</v>
      </c>
      <c r="C191" s="168" t="s">
        <v>164</v>
      </c>
      <c r="D191" s="168">
        <v>10</v>
      </c>
      <c r="E191" s="167">
        <v>650</v>
      </c>
      <c r="F191" s="167">
        <v>150</v>
      </c>
      <c r="G191" s="174">
        <f>+F191+E191</f>
        <v>800</v>
      </c>
      <c r="H191" s="175">
        <v>8000</v>
      </c>
      <c r="I191" s="248">
        <v>9</v>
      </c>
      <c r="J191" s="175">
        <v>7200</v>
      </c>
      <c r="K191" s="248">
        <v>0</v>
      </c>
      <c r="L191" s="175">
        <v>0</v>
      </c>
      <c r="M191" s="175">
        <f>+K191+I191</f>
        <v>9</v>
      </c>
      <c r="N191" s="175">
        <f>M191*G191</f>
        <v>7200</v>
      </c>
    </row>
    <row r="192" spans="1:56">
      <c r="A192" s="168"/>
      <c r="B192" s="218" t="s">
        <v>275</v>
      </c>
      <c r="C192" s="168" t="s">
        <v>164</v>
      </c>
      <c r="D192" s="168">
        <v>10</v>
      </c>
      <c r="E192" s="167">
        <v>550</v>
      </c>
      <c r="F192" s="167">
        <v>150</v>
      </c>
      <c r="G192" s="174">
        <f>+F192+E192</f>
        <v>700</v>
      </c>
      <c r="H192" s="175">
        <v>7000</v>
      </c>
      <c r="I192" s="248">
        <v>10</v>
      </c>
      <c r="J192" s="175">
        <v>7000</v>
      </c>
      <c r="K192" s="248">
        <v>0</v>
      </c>
      <c r="L192" s="175">
        <v>0</v>
      </c>
      <c r="M192" s="175">
        <f>+K192+I192</f>
        <v>10</v>
      </c>
      <c r="N192" s="175">
        <f>M192*G192</f>
        <v>7000</v>
      </c>
    </row>
    <row r="193" spans="1:14">
      <c r="A193" s="168"/>
      <c r="B193" s="218"/>
      <c r="C193" s="168"/>
      <c r="D193" s="168"/>
      <c r="E193" s="174"/>
      <c r="F193" s="174"/>
      <c r="G193" s="174"/>
      <c r="H193" s="175"/>
      <c r="I193" s="248"/>
      <c r="J193" s="175"/>
      <c r="K193" s="248"/>
      <c r="L193" s="175"/>
      <c r="M193" s="175"/>
      <c r="N193" s="75"/>
    </row>
    <row r="194" spans="1:14">
      <c r="A194" s="169" t="s">
        <v>186</v>
      </c>
      <c r="B194" s="215" t="s">
        <v>276</v>
      </c>
      <c r="C194" s="169"/>
      <c r="D194" s="169"/>
      <c r="E194" s="174"/>
      <c r="F194" s="174"/>
      <c r="G194" s="174"/>
      <c r="H194" s="179"/>
      <c r="I194" s="248"/>
      <c r="J194" s="179"/>
      <c r="K194" s="248"/>
      <c r="L194" s="179"/>
      <c r="M194" s="175"/>
      <c r="N194" s="75"/>
    </row>
    <row r="195" spans="1:14">
      <c r="A195" s="168"/>
      <c r="B195" s="218" t="s">
        <v>277</v>
      </c>
      <c r="C195" s="168" t="s">
        <v>164</v>
      </c>
      <c r="D195" s="168">
        <v>40</v>
      </c>
      <c r="E195" s="167">
        <v>90</v>
      </c>
      <c r="F195" s="167">
        <v>40</v>
      </c>
      <c r="G195" s="174">
        <f>+F195+E195</f>
        <v>130</v>
      </c>
      <c r="H195" s="175">
        <v>5200</v>
      </c>
      <c r="I195" s="248">
        <v>35</v>
      </c>
      <c r="J195" s="175">
        <v>4550</v>
      </c>
      <c r="K195" s="248">
        <v>0</v>
      </c>
      <c r="L195" s="175">
        <v>0</v>
      </c>
      <c r="M195" s="175">
        <f>K195+I195</f>
        <v>35</v>
      </c>
      <c r="N195" s="175">
        <f>M195*G195</f>
        <v>4550</v>
      </c>
    </row>
    <row r="196" spans="1:14">
      <c r="A196" s="168"/>
      <c r="B196" s="218"/>
      <c r="C196" s="168"/>
      <c r="D196" s="168"/>
      <c r="E196" s="167"/>
      <c r="F196" s="167"/>
      <c r="G196" s="167"/>
      <c r="H196" s="175"/>
      <c r="I196" s="248"/>
      <c r="J196" s="175"/>
      <c r="K196" s="248"/>
      <c r="L196" s="175"/>
      <c r="M196" s="175"/>
      <c r="N196" s="75"/>
    </row>
    <row r="197" spans="1:14">
      <c r="A197" s="208">
        <v>6.3</v>
      </c>
      <c r="B197" s="223" t="s">
        <v>278</v>
      </c>
      <c r="C197" s="208"/>
      <c r="D197" s="208"/>
      <c r="E197" s="167"/>
      <c r="F197" s="167"/>
      <c r="G197" s="167"/>
      <c r="H197" s="175"/>
      <c r="I197" s="248"/>
      <c r="J197" s="175"/>
      <c r="K197" s="248"/>
      <c r="L197" s="175"/>
      <c r="M197" s="175"/>
      <c r="N197" s="75"/>
    </row>
    <row r="198" spans="1:14" ht="26">
      <c r="A198" s="212"/>
      <c r="B198" s="213" t="s">
        <v>279</v>
      </c>
      <c r="C198" s="212"/>
      <c r="D198" s="212"/>
      <c r="E198" s="167"/>
      <c r="F198" s="167"/>
      <c r="G198" s="167"/>
      <c r="H198" s="175"/>
      <c r="I198" s="248"/>
      <c r="J198" s="175"/>
      <c r="K198" s="248"/>
      <c r="L198" s="175"/>
      <c r="M198" s="175"/>
      <c r="N198" s="75"/>
    </row>
    <row r="199" spans="1:14">
      <c r="A199" s="212"/>
      <c r="B199" s="213" t="s">
        <v>280</v>
      </c>
      <c r="C199" s="212"/>
      <c r="D199" s="212"/>
      <c r="E199" s="167"/>
      <c r="F199" s="167"/>
      <c r="G199" s="167"/>
      <c r="H199" s="175"/>
      <c r="I199" s="248"/>
      <c r="J199" s="175"/>
      <c r="K199" s="248"/>
      <c r="L199" s="175"/>
      <c r="M199" s="175"/>
      <c r="N199" s="75"/>
    </row>
    <row r="200" spans="1:14">
      <c r="A200" s="212"/>
      <c r="B200" s="213" t="s">
        <v>281</v>
      </c>
      <c r="C200" s="212"/>
      <c r="D200" s="212"/>
      <c r="E200" s="167"/>
      <c r="F200" s="167"/>
      <c r="G200" s="167"/>
      <c r="H200" s="175"/>
      <c r="I200" s="248"/>
      <c r="J200" s="175"/>
      <c r="K200" s="248"/>
      <c r="L200" s="175"/>
      <c r="M200" s="175"/>
      <c r="N200" s="75"/>
    </row>
    <row r="201" spans="1:14">
      <c r="A201" s="212"/>
      <c r="B201" s="213" t="s">
        <v>282</v>
      </c>
      <c r="C201" s="212"/>
      <c r="D201" s="212"/>
      <c r="E201" s="167"/>
      <c r="F201" s="167"/>
      <c r="G201" s="167"/>
      <c r="H201" s="175"/>
      <c r="I201" s="248"/>
      <c r="J201" s="175"/>
      <c r="K201" s="248"/>
      <c r="L201" s="175"/>
      <c r="M201" s="175"/>
      <c r="N201" s="75"/>
    </row>
    <row r="202" spans="1:14">
      <c r="A202" s="212"/>
      <c r="B202" s="213" t="s">
        <v>283</v>
      </c>
      <c r="C202" s="212"/>
      <c r="D202" s="212"/>
      <c r="E202" s="167"/>
      <c r="F202" s="167"/>
      <c r="G202" s="167"/>
      <c r="H202" s="175"/>
      <c r="I202" s="248"/>
      <c r="J202" s="175"/>
      <c r="K202" s="248"/>
      <c r="L202" s="175"/>
      <c r="M202" s="175"/>
      <c r="N202" s="75"/>
    </row>
    <row r="203" spans="1:14" ht="91">
      <c r="A203" s="212"/>
      <c r="B203" s="213" t="s">
        <v>284</v>
      </c>
      <c r="C203" s="212"/>
      <c r="D203" s="212"/>
      <c r="E203" s="167"/>
      <c r="F203" s="167"/>
      <c r="G203" s="167"/>
      <c r="H203" s="175"/>
      <c r="I203" s="248"/>
      <c r="J203" s="175"/>
      <c r="K203" s="248"/>
      <c r="L203" s="175"/>
      <c r="M203" s="175"/>
      <c r="N203" s="75"/>
    </row>
    <row r="204" spans="1:14">
      <c r="A204" s="168"/>
      <c r="B204" s="215" t="s">
        <v>285</v>
      </c>
      <c r="C204" s="168"/>
      <c r="D204" s="168"/>
      <c r="E204" s="167"/>
      <c r="F204" s="167"/>
      <c r="G204" s="167"/>
      <c r="H204" s="189"/>
      <c r="I204" s="265"/>
      <c r="J204" s="189"/>
      <c r="K204" s="265"/>
      <c r="L204" s="189"/>
      <c r="M204" s="175"/>
      <c r="N204" s="204"/>
    </row>
    <row r="205" spans="1:14">
      <c r="A205" s="212" t="s">
        <v>143</v>
      </c>
      <c r="B205" s="213" t="s">
        <v>286</v>
      </c>
      <c r="C205" s="212" t="s">
        <v>174</v>
      </c>
      <c r="D205" s="212">
        <v>1</v>
      </c>
      <c r="E205" s="167">
        <v>35000</v>
      </c>
      <c r="F205" s="167">
        <v>2500</v>
      </c>
      <c r="G205" s="174">
        <f>+F205+E205</f>
        <v>37500</v>
      </c>
      <c r="H205" s="175">
        <v>37500</v>
      </c>
      <c r="I205" s="248">
        <v>0</v>
      </c>
      <c r="J205" s="175">
        <v>0</v>
      </c>
      <c r="K205" s="467">
        <v>1</v>
      </c>
      <c r="L205" s="175">
        <f>K205*G205</f>
        <v>37500</v>
      </c>
      <c r="M205" s="175">
        <f>+K205+I205</f>
        <v>1</v>
      </c>
      <c r="N205" s="175">
        <f>M205*G205</f>
        <v>37500</v>
      </c>
    </row>
    <row r="206" spans="1:14">
      <c r="A206" s="168"/>
      <c r="B206" s="218"/>
      <c r="C206" s="168"/>
      <c r="D206" s="168"/>
      <c r="E206" s="167"/>
      <c r="F206" s="167"/>
      <c r="G206" s="167"/>
      <c r="H206" s="175"/>
      <c r="I206" s="248"/>
      <c r="J206" s="175"/>
      <c r="K206" s="248"/>
      <c r="L206" s="175"/>
      <c r="M206" s="175"/>
      <c r="N206" s="75"/>
    </row>
    <row r="207" spans="1:14">
      <c r="A207" s="169">
        <v>6.4</v>
      </c>
      <c r="B207" s="215" t="s">
        <v>287</v>
      </c>
      <c r="C207" s="169"/>
      <c r="D207" s="169"/>
      <c r="E207" s="174"/>
      <c r="F207" s="174"/>
      <c r="G207" s="174"/>
      <c r="H207" s="179"/>
      <c r="I207" s="248"/>
      <c r="J207" s="179"/>
      <c r="K207" s="248"/>
      <c r="L207" s="179"/>
      <c r="M207" s="175"/>
      <c r="N207" s="75"/>
    </row>
    <row r="208" spans="1:14" ht="104">
      <c r="A208" s="168"/>
      <c r="B208" s="218" t="s">
        <v>288</v>
      </c>
      <c r="C208" s="168"/>
      <c r="D208" s="168"/>
      <c r="E208" s="174"/>
      <c r="F208" s="174"/>
      <c r="G208" s="174"/>
      <c r="H208" s="175"/>
      <c r="I208" s="248"/>
      <c r="J208" s="175"/>
      <c r="K208" s="248"/>
      <c r="L208" s="175"/>
      <c r="M208" s="175"/>
      <c r="N208" s="75"/>
    </row>
    <row r="209" spans="1:56">
      <c r="A209" s="168" t="s">
        <v>143</v>
      </c>
      <c r="B209" s="218" t="s">
        <v>289</v>
      </c>
      <c r="C209" s="168" t="s">
        <v>40</v>
      </c>
      <c r="D209" s="168">
        <v>2</v>
      </c>
      <c r="E209" s="167">
        <v>800</v>
      </c>
      <c r="F209" s="167">
        <v>500</v>
      </c>
      <c r="G209" s="174">
        <f>+F209+E209</f>
        <v>1300</v>
      </c>
      <c r="H209" s="175">
        <v>2600</v>
      </c>
      <c r="I209" s="248">
        <v>0</v>
      </c>
      <c r="J209" s="175">
        <v>0</v>
      </c>
      <c r="K209" s="467">
        <v>2</v>
      </c>
      <c r="L209" s="175">
        <f>K209*G209</f>
        <v>2600</v>
      </c>
      <c r="M209" s="175">
        <f>+K209+I209</f>
        <v>2</v>
      </c>
      <c r="N209" s="175">
        <f>M209*G209</f>
        <v>2600</v>
      </c>
    </row>
    <row r="210" spans="1:56">
      <c r="A210" s="168"/>
      <c r="B210" s="218"/>
      <c r="C210" s="168"/>
      <c r="D210" s="168"/>
      <c r="E210" s="167"/>
      <c r="F210" s="167"/>
      <c r="G210" s="167"/>
      <c r="H210" s="175"/>
      <c r="I210" s="248"/>
      <c r="J210" s="175"/>
      <c r="K210" s="248"/>
      <c r="L210" s="175"/>
      <c r="M210" s="175"/>
      <c r="N210" s="75"/>
    </row>
    <row r="211" spans="1:56">
      <c r="A211" s="169">
        <v>6.5</v>
      </c>
      <c r="B211" s="215" t="s">
        <v>290</v>
      </c>
      <c r="C211" s="169"/>
      <c r="D211" s="169"/>
      <c r="E211" s="174"/>
      <c r="F211" s="174"/>
      <c r="G211" s="174"/>
      <c r="H211" s="179"/>
      <c r="I211" s="248"/>
      <c r="J211" s="179"/>
      <c r="K211" s="248"/>
      <c r="L211" s="179"/>
      <c r="M211" s="175"/>
      <c r="N211" s="75"/>
    </row>
    <row r="212" spans="1:56" ht="52">
      <c r="A212" s="168"/>
      <c r="B212" s="218" t="s">
        <v>291</v>
      </c>
      <c r="C212" s="168"/>
      <c r="D212" s="168"/>
      <c r="E212" s="174"/>
      <c r="F212" s="174"/>
      <c r="G212" s="174"/>
      <c r="H212" s="175"/>
      <c r="I212" s="248"/>
      <c r="J212" s="175"/>
      <c r="K212" s="248"/>
      <c r="L212" s="175"/>
      <c r="M212" s="175"/>
      <c r="N212" s="75"/>
    </row>
    <row r="213" spans="1:56">
      <c r="A213" s="168" t="s">
        <v>143</v>
      </c>
      <c r="B213" s="218" t="s">
        <v>292</v>
      </c>
      <c r="C213" s="168" t="s">
        <v>164</v>
      </c>
      <c r="D213" s="168">
        <v>5</v>
      </c>
      <c r="E213" s="167">
        <v>1175</v>
      </c>
      <c r="F213" s="167">
        <v>200</v>
      </c>
      <c r="G213" s="174">
        <f>+F213+E213</f>
        <v>1375</v>
      </c>
      <c r="H213" s="175">
        <v>6875</v>
      </c>
      <c r="I213" s="248">
        <v>0</v>
      </c>
      <c r="J213" s="175">
        <v>0</v>
      </c>
      <c r="K213" s="467">
        <v>5</v>
      </c>
      <c r="L213" s="175">
        <f>K213*G213</f>
        <v>6875</v>
      </c>
      <c r="M213" s="175">
        <f>+K213+I213</f>
        <v>5</v>
      </c>
      <c r="N213" s="175">
        <f>M213*G213</f>
        <v>6875</v>
      </c>
    </row>
    <row r="214" spans="1:56">
      <c r="A214" s="222"/>
      <c r="B214" s="228"/>
      <c r="C214" s="222"/>
      <c r="D214" s="222"/>
      <c r="E214" s="196"/>
      <c r="F214" s="196"/>
      <c r="G214" s="196"/>
      <c r="H214" s="201"/>
      <c r="I214" s="201"/>
      <c r="J214" s="201"/>
      <c r="K214" s="201"/>
      <c r="L214" s="201"/>
      <c r="M214" s="175"/>
      <c r="N214" s="207"/>
      <c r="O214" s="139"/>
      <c r="P214" s="139"/>
      <c r="Q214" s="139"/>
      <c r="R214" s="139"/>
      <c r="S214" s="139"/>
      <c r="T214" s="139"/>
      <c r="U214" s="139"/>
      <c r="V214" s="139"/>
      <c r="W214" s="139"/>
      <c r="X214" s="139"/>
      <c r="Y214" s="139"/>
      <c r="Z214" s="139"/>
      <c r="AA214" s="139"/>
      <c r="AB214" s="139"/>
      <c r="AC214" s="139"/>
      <c r="AD214" s="139"/>
      <c r="AE214" s="139"/>
      <c r="AF214" s="139"/>
      <c r="AG214" s="139"/>
      <c r="AH214" s="139"/>
      <c r="AI214" s="139"/>
      <c r="AJ214" s="139"/>
      <c r="AK214" s="139"/>
      <c r="AL214" s="139"/>
      <c r="AM214" s="139"/>
      <c r="AN214" s="139"/>
      <c r="AO214" s="139"/>
      <c r="AP214" s="139"/>
      <c r="AQ214" s="139"/>
      <c r="AR214" s="139"/>
      <c r="AS214" s="139"/>
      <c r="AT214" s="139"/>
      <c r="AU214" s="139"/>
      <c r="AV214" s="139"/>
      <c r="AW214" s="139"/>
      <c r="AX214" s="139"/>
      <c r="AY214" s="139"/>
      <c r="AZ214" s="139"/>
      <c r="BA214" s="139"/>
      <c r="BB214" s="139"/>
      <c r="BC214" s="139"/>
      <c r="BD214" s="139"/>
    </row>
    <row r="215" spans="1:56">
      <c r="A215" s="235"/>
      <c r="B215" s="236" t="s">
        <v>158</v>
      </c>
      <c r="C215" s="235"/>
      <c r="D215" s="235"/>
      <c r="E215" s="237"/>
      <c r="F215" s="237"/>
      <c r="G215" s="237"/>
      <c r="H215" s="238">
        <f>SUM(H183:H214)</f>
        <v>89175</v>
      </c>
      <c r="I215" s="238"/>
      <c r="J215" s="238">
        <f>SUM(J183:J214)</f>
        <v>40750</v>
      </c>
      <c r="K215" s="238"/>
      <c r="L215" s="238">
        <f>SUM(L183:L214)</f>
        <v>46975</v>
      </c>
      <c r="M215" s="237"/>
      <c r="N215" s="238">
        <f>SUM(N183:N214)</f>
        <v>87725</v>
      </c>
      <c r="O215" s="138"/>
      <c r="P215" s="138"/>
      <c r="Q215" s="138"/>
      <c r="R215" s="138"/>
      <c r="S215" s="138"/>
      <c r="T215" s="138"/>
      <c r="U215" s="138"/>
      <c r="V215" s="138"/>
      <c r="W215" s="138"/>
      <c r="X215" s="138"/>
      <c r="Y215" s="138"/>
      <c r="Z215" s="138"/>
      <c r="AA215" s="138"/>
      <c r="AB215" s="138"/>
      <c r="AC215" s="138"/>
      <c r="AD215" s="138"/>
      <c r="AE215" s="138"/>
      <c r="AF215" s="138"/>
      <c r="AG215" s="138"/>
      <c r="AH215" s="138"/>
      <c r="AI215" s="138"/>
      <c r="AJ215" s="138"/>
      <c r="AK215" s="138"/>
      <c r="AL215" s="138"/>
      <c r="AM215" s="138"/>
      <c r="AN215" s="138"/>
      <c r="AO215" s="138"/>
      <c r="AP215" s="138"/>
      <c r="AQ215" s="138"/>
      <c r="AR215" s="138"/>
      <c r="AS215" s="138"/>
      <c r="AT215" s="138"/>
      <c r="AU215" s="138"/>
      <c r="AV215" s="138"/>
      <c r="AW215" s="138"/>
      <c r="AX215" s="138"/>
      <c r="AY215" s="138"/>
      <c r="AZ215" s="138"/>
      <c r="BA215" s="138"/>
      <c r="BB215" s="138"/>
      <c r="BC215" s="138"/>
      <c r="BD215" s="138"/>
    </row>
    <row r="216" spans="1:56">
      <c r="A216" s="182"/>
      <c r="B216" s="215"/>
      <c r="C216" s="182"/>
      <c r="D216" s="182"/>
      <c r="E216" s="163"/>
      <c r="F216" s="163"/>
      <c r="G216" s="163"/>
      <c r="H216" s="170"/>
      <c r="I216" s="170"/>
      <c r="J216" s="170"/>
      <c r="K216" s="170"/>
      <c r="L216" s="170"/>
      <c r="M216" s="175"/>
      <c r="N216" s="202"/>
      <c r="O216" s="138"/>
      <c r="P216" s="138"/>
      <c r="Q216" s="138"/>
      <c r="R216" s="138"/>
      <c r="S216" s="138"/>
      <c r="T216" s="138"/>
      <c r="U216" s="138"/>
      <c r="V216" s="138"/>
      <c r="W216" s="138"/>
      <c r="X216" s="138"/>
      <c r="Y216" s="138"/>
      <c r="Z216" s="138"/>
      <c r="AA216" s="138"/>
      <c r="AB216" s="138"/>
      <c r="AC216" s="138"/>
      <c r="AD216" s="138"/>
      <c r="AE216" s="138"/>
      <c r="AF216" s="138"/>
      <c r="AG216" s="138"/>
      <c r="AH216" s="138"/>
      <c r="AI216" s="138"/>
      <c r="AJ216" s="138"/>
      <c r="AK216" s="138"/>
      <c r="AL216" s="138"/>
      <c r="AM216" s="138"/>
      <c r="AN216" s="138"/>
      <c r="AO216" s="138"/>
      <c r="AP216" s="138"/>
      <c r="AQ216" s="138"/>
      <c r="AR216" s="138"/>
      <c r="AS216" s="138"/>
      <c r="AT216" s="138"/>
      <c r="AU216" s="138"/>
      <c r="AV216" s="138"/>
      <c r="AW216" s="138"/>
      <c r="AX216" s="138"/>
      <c r="AY216" s="138"/>
      <c r="AZ216" s="138"/>
      <c r="BA216" s="138"/>
      <c r="BB216" s="138"/>
      <c r="BC216" s="138"/>
      <c r="BD216" s="138"/>
    </row>
    <row r="217" spans="1:56">
      <c r="A217" s="239"/>
      <c r="B217" s="239" t="s">
        <v>293</v>
      </c>
      <c r="C217" s="239"/>
      <c r="D217" s="239"/>
      <c r="E217" s="240"/>
      <c r="F217" s="240"/>
      <c r="G217" s="240"/>
      <c r="H217" s="241">
        <f>H215+H180+H159+H112+H92</f>
        <v>565050</v>
      </c>
      <c r="I217" s="241"/>
      <c r="J217" s="241">
        <f>J215+J180+J159+J112+J92</f>
        <v>188544.1</v>
      </c>
      <c r="K217" s="241"/>
      <c r="L217" s="241">
        <f>L215+L180+L159+L112+L92</f>
        <v>277827.09999999998</v>
      </c>
      <c r="M217" s="240"/>
      <c r="N217" s="241">
        <f>N215+N180+N159+N112+N92</f>
        <v>466371.2</v>
      </c>
      <c r="O217" s="250"/>
      <c r="P217" s="138"/>
      <c r="Q217" s="138"/>
      <c r="R217" s="138"/>
      <c r="S217" s="138"/>
      <c r="T217" s="138"/>
      <c r="U217" s="138"/>
      <c r="V217" s="138"/>
      <c r="W217" s="138"/>
      <c r="X217" s="138"/>
      <c r="Y217" s="138"/>
      <c r="Z217" s="138"/>
      <c r="AA217" s="138"/>
      <c r="AB217" s="138"/>
      <c r="AC217" s="138"/>
      <c r="AD217" s="138"/>
      <c r="AE217" s="138"/>
      <c r="AF217" s="138"/>
      <c r="AG217" s="138"/>
      <c r="AH217" s="138"/>
      <c r="AI217" s="138"/>
      <c r="AJ217" s="138"/>
      <c r="AK217" s="138"/>
      <c r="AL217" s="138"/>
      <c r="AM217" s="138"/>
      <c r="AN217" s="138"/>
      <c r="AO217" s="138"/>
      <c r="AP217" s="138"/>
      <c r="AQ217" s="138"/>
      <c r="AR217" s="138"/>
      <c r="AS217" s="138"/>
      <c r="AT217" s="138"/>
      <c r="AU217" s="138"/>
      <c r="AV217" s="138"/>
      <c r="AW217" s="138"/>
      <c r="AX217" s="138"/>
      <c r="AY217" s="138"/>
      <c r="AZ217" s="138"/>
      <c r="BA217" s="138"/>
      <c r="BB217" s="138"/>
      <c r="BC217" s="138"/>
      <c r="BD217" s="138"/>
    </row>
    <row r="220" spans="1:56">
      <c r="D220" s="241">
        <v>565050</v>
      </c>
    </row>
  </sheetData>
  <mergeCells count="8">
    <mergeCell ref="M3:N3"/>
    <mergeCell ref="A1:H1"/>
    <mergeCell ref="A2:H2"/>
    <mergeCell ref="C3:H3"/>
    <mergeCell ref="I3:J3"/>
    <mergeCell ref="I2:J2"/>
    <mergeCell ref="K2:L2"/>
    <mergeCell ref="M2:N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N54"/>
  <sheetViews>
    <sheetView topLeftCell="A42" zoomScale="60" zoomScaleNormal="60" workbookViewId="0">
      <selection activeCell="I56" sqref="I56"/>
    </sheetView>
  </sheetViews>
  <sheetFormatPr defaultRowHeight="17"/>
  <cols>
    <col min="1" max="1" width="6.1796875" style="276" customWidth="1"/>
    <col min="2" max="2" width="68.81640625" style="279" customWidth="1"/>
    <col min="3" max="3" width="11.26953125" style="276" customWidth="1"/>
    <col min="4" max="4" width="7.26953125" style="276" customWidth="1"/>
    <col min="5" max="5" width="11.26953125" style="276" customWidth="1"/>
    <col min="6" max="10" width="19.1796875" style="278" customWidth="1"/>
    <col min="11" max="11" width="18.453125" style="276" customWidth="1"/>
    <col min="12" max="12" width="18" style="276" customWidth="1"/>
    <col min="13" max="256" width="9.1796875" style="276"/>
    <col min="257" max="257" width="6.1796875" style="276" customWidth="1"/>
    <col min="258" max="258" width="68.81640625" style="276" customWidth="1"/>
    <col min="259" max="259" width="11.26953125" style="276" customWidth="1"/>
    <col min="260" max="260" width="7.26953125" style="276" customWidth="1"/>
    <col min="261" max="261" width="11.26953125" style="276" customWidth="1"/>
    <col min="262" max="266" width="19.1796875" style="276" customWidth="1"/>
    <col min="267" max="267" width="18.453125" style="276" customWidth="1"/>
    <col min="268" max="268" width="18" style="276" customWidth="1"/>
    <col min="269" max="512" width="9.1796875" style="276"/>
    <col min="513" max="513" width="6.1796875" style="276" customWidth="1"/>
    <col min="514" max="514" width="68.81640625" style="276" customWidth="1"/>
    <col min="515" max="515" width="11.26953125" style="276" customWidth="1"/>
    <col min="516" max="516" width="7.26953125" style="276" customWidth="1"/>
    <col min="517" max="517" width="11.26953125" style="276" customWidth="1"/>
    <col min="518" max="522" width="19.1796875" style="276" customWidth="1"/>
    <col min="523" max="523" width="18.453125" style="276" customWidth="1"/>
    <col min="524" max="524" width="18" style="276" customWidth="1"/>
    <col min="525" max="768" width="9.1796875" style="276"/>
    <col min="769" max="769" width="6.1796875" style="276" customWidth="1"/>
    <col min="770" max="770" width="68.81640625" style="276" customWidth="1"/>
    <col min="771" max="771" width="11.26953125" style="276" customWidth="1"/>
    <col min="772" max="772" width="7.26953125" style="276" customWidth="1"/>
    <col min="773" max="773" width="11.26953125" style="276" customWidth="1"/>
    <col min="774" max="778" width="19.1796875" style="276" customWidth="1"/>
    <col min="779" max="779" width="18.453125" style="276" customWidth="1"/>
    <col min="780" max="780" width="18" style="276" customWidth="1"/>
    <col min="781" max="1024" width="9.1796875" style="276"/>
    <col min="1025" max="1025" width="6.1796875" style="276" customWidth="1"/>
    <col min="1026" max="1026" width="68.81640625" style="276" customWidth="1"/>
    <col min="1027" max="1027" width="11.26953125" style="276" customWidth="1"/>
    <col min="1028" max="1028" width="7.26953125" style="276" customWidth="1"/>
    <col min="1029" max="1029" width="11.26953125" style="276" customWidth="1"/>
    <col min="1030" max="1034" width="19.1796875" style="276" customWidth="1"/>
    <col min="1035" max="1035" width="18.453125" style="276" customWidth="1"/>
    <col min="1036" max="1036" width="18" style="276" customWidth="1"/>
    <col min="1037" max="1280" width="9.1796875" style="276"/>
    <col min="1281" max="1281" width="6.1796875" style="276" customWidth="1"/>
    <col min="1282" max="1282" width="68.81640625" style="276" customWidth="1"/>
    <col min="1283" max="1283" width="11.26953125" style="276" customWidth="1"/>
    <col min="1284" max="1284" width="7.26953125" style="276" customWidth="1"/>
    <col min="1285" max="1285" width="11.26953125" style="276" customWidth="1"/>
    <col min="1286" max="1290" width="19.1796875" style="276" customWidth="1"/>
    <col min="1291" max="1291" width="18.453125" style="276" customWidth="1"/>
    <col min="1292" max="1292" width="18" style="276" customWidth="1"/>
    <col min="1293" max="1536" width="9.1796875" style="276"/>
    <col min="1537" max="1537" width="6.1796875" style="276" customWidth="1"/>
    <col min="1538" max="1538" width="68.81640625" style="276" customWidth="1"/>
    <col min="1539" max="1539" width="11.26953125" style="276" customWidth="1"/>
    <col min="1540" max="1540" width="7.26953125" style="276" customWidth="1"/>
    <col min="1541" max="1541" width="11.26953125" style="276" customWidth="1"/>
    <col min="1542" max="1546" width="19.1796875" style="276" customWidth="1"/>
    <col min="1547" max="1547" width="18.453125" style="276" customWidth="1"/>
    <col min="1548" max="1548" width="18" style="276" customWidth="1"/>
    <col min="1549" max="1792" width="9.1796875" style="276"/>
    <col min="1793" max="1793" width="6.1796875" style="276" customWidth="1"/>
    <col min="1794" max="1794" width="68.81640625" style="276" customWidth="1"/>
    <col min="1795" max="1795" width="11.26953125" style="276" customWidth="1"/>
    <col min="1796" max="1796" width="7.26953125" style="276" customWidth="1"/>
    <col min="1797" max="1797" width="11.26953125" style="276" customWidth="1"/>
    <col min="1798" max="1802" width="19.1796875" style="276" customWidth="1"/>
    <col min="1803" max="1803" width="18.453125" style="276" customWidth="1"/>
    <col min="1804" max="1804" width="18" style="276" customWidth="1"/>
    <col min="1805" max="2048" width="9.1796875" style="276"/>
    <col min="2049" max="2049" width="6.1796875" style="276" customWidth="1"/>
    <col min="2050" max="2050" width="68.81640625" style="276" customWidth="1"/>
    <col min="2051" max="2051" width="11.26953125" style="276" customWidth="1"/>
    <col min="2052" max="2052" width="7.26953125" style="276" customWidth="1"/>
    <col min="2053" max="2053" width="11.26953125" style="276" customWidth="1"/>
    <col min="2054" max="2058" width="19.1796875" style="276" customWidth="1"/>
    <col min="2059" max="2059" width="18.453125" style="276" customWidth="1"/>
    <col min="2060" max="2060" width="18" style="276" customWidth="1"/>
    <col min="2061" max="2304" width="9.1796875" style="276"/>
    <col min="2305" max="2305" width="6.1796875" style="276" customWidth="1"/>
    <col min="2306" max="2306" width="68.81640625" style="276" customWidth="1"/>
    <col min="2307" max="2307" width="11.26953125" style="276" customWidth="1"/>
    <col min="2308" max="2308" width="7.26953125" style="276" customWidth="1"/>
    <col min="2309" max="2309" width="11.26953125" style="276" customWidth="1"/>
    <col min="2310" max="2314" width="19.1796875" style="276" customWidth="1"/>
    <col min="2315" max="2315" width="18.453125" style="276" customWidth="1"/>
    <col min="2316" max="2316" width="18" style="276" customWidth="1"/>
    <col min="2317" max="2560" width="9.1796875" style="276"/>
    <col min="2561" max="2561" width="6.1796875" style="276" customWidth="1"/>
    <col min="2562" max="2562" width="68.81640625" style="276" customWidth="1"/>
    <col min="2563" max="2563" width="11.26953125" style="276" customWidth="1"/>
    <col min="2564" max="2564" width="7.26953125" style="276" customWidth="1"/>
    <col min="2565" max="2565" width="11.26953125" style="276" customWidth="1"/>
    <col min="2566" max="2570" width="19.1796875" style="276" customWidth="1"/>
    <col min="2571" max="2571" width="18.453125" style="276" customWidth="1"/>
    <col min="2572" max="2572" width="18" style="276" customWidth="1"/>
    <col min="2573" max="2816" width="9.1796875" style="276"/>
    <col min="2817" max="2817" width="6.1796875" style="276" customWidth="1"/>
    <col min="2818" max="2818" width="68.81640625" style="276" customWidth="1"/>
    <col min="2819" max="2819" width="11.26953125" style="276" customWidth="1"/>
    <col min="2820" max="2820" width="7.26953125" style="276" customWidth="1"/>
    <col min="2821" max="2821" width="11.26953125" style="276" customWidth="1"/>
    <col min="2822" max="2826" width="19.1796875" style="276" customWidth="1"/>
    <col min="2827" max="2827" width="18.453125" style="276" customWidth="1"/>
    <col min="2828" max="2828" width="18" style="276" customWidth="1"/>
    <col min="2829" max="3072" width="9.1796875" style="276"/>
    <col min="3073" max="3073" width="6.1796875" style="276" customWidth="1"/>
    <col min="3074" max="3074" width="68.81640625" style="276" customWidth="1"/>
    <col min="3075" max="3075" width="11.26953125" style="276" customWidth="1"/>
    <col min="3076" max="3076" width="7.26953125" style="276" customWidth="1"/>
    <col min="3077" max="3077" width="11.26953125" style="276" customWidth="1"/>
    <col min="3078" max="3082" width="19.1796875" style="276" customWidth="1"/>
    <col min="3083" max="3083" width="18.453125" style="276" customWidth="1"/>
    <col min="3084" max="3084" width="18" style="276" customWidth="1"/>
    <col min="3085" max="3328" width="9.1796875" style="276"/>
    <col min="3329" max="3329" width="6.1796875" style="276" customWidth="1"/>
    <col min="3330" max="3330" width="68.81640625" style="276" customWidth="1"/>
    <col min="3331" max="3331" width="11.26953125" style="276" customWidth="1"/>
    <col min="3332" max="3332" width="7.26953125" style="276" customWidth="1"/>
    <col min="3333" max="3333" width="11.26953125" style="276" customWidth="1"/>
    <col min="3334" max="3338" width="19.1796875" style="276" customWidth="1"/>
    <col min="3339" max="3339" width="18.453125" style="276" customWidth="1"/>
    <col min="3340" max="3340" width="18" style="276" customWidth="1"/>
    <col min="3341" max="3584" width="9.1796875" style="276"/>
    <col min="3585" max="3585" width="6.1796875" style="276" customWidth="1"/>
    <col min="3586" max="3586" width="68.81640625" style="276" customWidth="1"/>
    <col min="3587" max="3587" width="11.26953125" style="276" customWidth="1"/>
    <col min="3588" max="3588" width="7.26953125" style="276" customWidth="1"/>
    <col min="3589" max="3589" width="11.26953125" style="276" customWidth="1"/>
    <col min="3590" max="3594" width="19.1796875" style="276" customWidth="1"/>
    <col min="3595" max="3595" width="18.453125" style="276" customWidth="1"/>
    <col min="3596" max="3596" width="18" style="276" customWidth="1"/>
    <col min="3597" max="3840" width="9.1796875" style="276"/>
    <col min="3841" max="3841" width="6.1796875" style="276" customWidth="1"/>
    <col min="3842" max="3842" width="68.81640625" style="276" customWidth="1"/>
    <col min="3843" max="3843" width="11.26953125" style="276" customWidth="1"/>
    <col min="3844" max="3844" width="7.26953125" style="276" customWidth="1"/>
    <col min="3845" max="3845" width="11.26953125" style="276" customWidth="1"/>
    <col min="3846" max="3850" width="19.1796875" style="276" customWidth="1"/>
    <col min="3851" max="3851" width="18.453125" style="276" customWidth="1"/>
    <col min="3852" max="3852" width="18" style="276" customWidth="1"/>
    <col min="3853" max="4096" width="9.1796875" style="276"/>
    <col min="4097" max="4097" width="6.1796875" style="276" customWidth="1"/>
    <col min="4098" max="4098" width="68.81640625" style="276" customWidth="1"/>
    <col min="4099" max="4099" width="11.26953125" style="276" customWidth="1"/>
    <col min="4100" max="4100" width="7.26953125" style="276" customWidth="1"/>
    <col min="4101" max="4101" width="11.26953125" style="276" customWidth="1"/>
    <col min="4102" max="4106" width="19.1796875" style="276" customWidth="1"/>
    <col min="4107" max="4107" width="18.453125" style="276" customWidth="1"/>
    <col min="4108" max="4108" width="18" style="276" customWidth="1"/>
    <col min="4109" max="4352" width="9.1796875" style="276"/>
    <col min="4353" max="4353" width="6.1796875" style="276" customWidth="1"/>
    <col min="4354" max="4354" width="68.81640625" style="276" customWidth="1"/>
    <col min="4355" max="4355" width="11.26953125" style="276" customWidth="1"/>
    <col min="4356" max="4356" width="7.26953125" style="276" customWidth="1"/>
    <col min="4357" max="4357" width="11.26953125" style="276" customWidth="1"/>
    <col min="4358" max="4362" width="19.1796875" style="276" customWidth="1"/>
    <col min="4363" max="4363" width="18.453125" style="276" customWidth="1"/>
    <col min="4364" max="4364" width="18" style="276" customWidth="1"/>
    <col min="4365" max="4608" width="9.1796875" style="276"/>
    <col min="4609" max="4609" width="6.1796875" style="276" customWidth="1"/>
    <col min="4610" max="4610" width="68.81640625" style="276" customWidth="1"/>
    <col min="4611" max="4611" width="11.26953125" style="276" customWidth="1"/>
    <col min="4612" max="4612" width="7.26953125" style="276" customWidth="1"/>
    <col min="4613" max="4613" width="11.26953125" style="276" customWidth="1"/>
    <col min="4614" max="4618" width="19.1796875" style="276" customWidth="1"/>
    <col min="4619" max="4619" width="18.453125" style="276" customWidth="1"/>
    <col min="4620" max="4620" width="18" style="276" customWidth="1"/>
    <col min="4621" max="4864" width="9.1796875" style="276"/>
    <col min="4865" max="4865" width="6.1796875" style="276" customWidth="1"/>
    <col min="4866" max="4866" width="68.81640625" style="276" customWidth="1"/>
    <col min="4867" max="4867" width="11.26953125" style="276" customWidth="1"/>
    <col min="4868" max="4868" width="7.26953125" style="276" customWidth="1"/>
    <col min="4869" max="4869" width="11.26953125" style="276" customWidth="1"/>
    <col min="4870" max="4874" width="19.1796875" style="276" customWidth="1"/>
    <col min="4875" max="4875" width="18.453125" style="276" customWidth="1"/>
    <col min="4876" max="4876" width="18" style="276" customWidth="1"/>
    <col min="4877" max="5120" width="9.1796875" style="276"/>
    <col min="5121" max="5121" width="6.1796875" style="276" customWidth="1"/>
    <col min="5122" max="5122" width="68.81640625" style="276" customWidth="1"/>
    <col min="5123" max="5123" width="11.26953125" style="276" customWidth="1"/>
    <col min="5124" max="5124" width="7.26953125" style="276" customWidth="1"/>
    <col min="5125" max="5125" width="11.26953125" style="276" customWidth="1"/>
    <col min="5126" max="5130" width="19.1796875" style="276" customWidth="1"/>
    <col min="5131" max="5131" width="18.453125" style="276" customWidth="1"/>
    <col min="5132" max="5132" width="18" style="276" customWidth="1"/>
    <col min="5133" max="5376" width="9.1796875" style="276"/>
    <col min="5377" max="5377" width="6.1796875" style="276" customWidth="1"/>
    <col min="5378" max="5378" width="68.81640625" style="276" customWidth="1"/>
    <col min="5379" max="5379" width="11.26953125" style="276" customWidth="1"/>
    <col min="5380" max="5380" width="7.26953125" style="276" customWidth="1"/>
    <col min="5381" max="5381" width="11.26953125" style="276" customWidth="1"/>
    <col min="5382" max="5386" width="19.1796875" style="276" customWidth="1"/>
    <col min="5387" max="5387" width="18.453125" style="276" customWidth="1"/>
    <col min="5388" max="5388" width="18" style="276" customWidth="1"/>
    <col min="5389" max="5632" width="9.1796875" style="276"/>
    <col min="5633" max="5633" width="6.1796875" style="276" customWidth="1"/>
    <col min="5634" max="5634" width="68.81640625" style="276" customWidth="1"/>
    <col min="5635" max="5635" width="11.26953125" style="276" customWidth="1"/>
    <col min="5636" max="5636" width="7.26953125" style="276" customWidth="1"/>
    <col min="5637" max="5637" width="11.26953125" style="276" customWidth="1"/>
    <col min="5638" max="5642" width="19.1796875" style="276" customWidth="1"/>
    <col min="5643" max="5643" width="18.453125" style="276" customWidth="1"/>
    <col min="5644" max="5644" width="18" style="276" customWidth="1"/>
    <col min="5645" max="5888" width="9.1796875" style="276"/>
    <col min="5889" max="5889" width="6.1796875" style="276" customWidth="1"/>
    <col min="5890" max="5890" width="68.81640625" style="276" customWidth="1"/>
    <col min="5891" max="5891" width="11.26953125" style="276" customWidth="1"/>
    <col min="5892" max="5892" width="7.26953125" style="276" customWidth="1"/>
    <col min="5893" max="5893" width="11.26953125" style="276" customWidth="1"/>
    <col min="5894" max="5898" width="19.1796875" style="276" customWidth="1"/>
    <col min="5899" max="5899" width="18.453125" style="276" customWidth="1"/>
    <col min="5900" max="5900" width="18" style="276" customWidth="1"/>
    <col min="5901" max="6144" width="9.1796875" style="276"/>
    <col min="6145" max="6145" width="6.1796875" style="276" customWidth="1"/>
    <col min="6146" max="6146" width="68.81640625" style="276" customWidth="1"/>
    <col min="6147" max="6147" width="11.26953125" style="276" customWidth="1"/>
    <col min="6148" max="6148" width="7.26953125" style="276" customWidth="1"/>
    <col min="6149" max="6149" width="11.26953125" style="276" customWidth="1"/>
    <col min="6150" max="6154" width="19.1796875" style="276" customWidth="1"/>
    <col min="6155" max="6155" width="18.453125" style="276" customWidth="1"/>
    <col min="6156" max="6156" width="18" style="276" customWidth="1"/>
    <col min="6157" max="6400" width="9.1796875" style="276"/>
    <col min="6401" max="6401" width="6.1796875" style="276" customWidth="1"/>
    <col min="6402" max="6402" width="68.81640625" style="276" customWidth="1"/>
    <col min="6403" max="6403" width="11.26953125" style="276" customWidth="1"/>
    <col min="6404" max="6404" width="7.26953125" style="276" customWidth="1"/>
    <col min="6405" max="6405" width="11.26953125" style="276" customWidth="1"/>
    <col min="6406" max="6410" width="19.1796875" style="276" customWidth="1"/>
    <col min="6411" max="6411" width="18.453125" style="276" customWidth="1"/>
    <col min="6412" max="6412" width="18" style="276" customWidth="1"/>
    <col min="6413" max="6656" width="9.1796875" style="276"/>
    <col min="6657" max="6657" width="6.1796875" style="276" customWidth="1"/>
    <col min="6658" max="6658" width="68.81640625" style="276" customWidth="1"/>
    <col min="6659" max="6659" width="11.26953125" style="276" customWidth="1"/>
    <col min="6660" max="6660" width="7.26953125" style="276" customWidth="1"/>
    <col min="6661" max="6661" width="11.26953125" style="276" customWidth="1"/>
    <col min="6662" max="6666" width="19.1796875" style="276" customWidth="1"/>
    <col min="6667" max="6667" width="18.453125" style="276" customWidth="1"/>
    <col min="6668" max="6668" width="18" style="276" customWidth="1"/>
    <col min="6669" max="6912" width="9.1796875" style="276"/>
    <col min="6913" max="6913" width="6.1796875" style="276" customWidth="1"/>
    <col min="6914" max="6914" width="68.81640625" style="276" customWidth="1"/>
    <col min="6915" max="6915" width="11.26953125" style="276" customWidth="1"/>
    <col min="6916" max="6916" width="7.26953125" style="276" customWidth="1"/>
    <col min="6917" max="6917" width="11.26953125" style="276" customWidth="1"/>
    <col min="6918" max="6922" width="19.1796875" style="276" customWidth="1"/>
    <col min="6923" max="6923" width="18.453125" style="276" customWidth="1"/>
    <col min="6924" max="6924" width="18" style="276" customWidth="1"/>
    <col min="6925" max="7168" width="9.1796875" style="276"/>
    <col min="7169" max="7169" width="6.1796875" style="276" customWidth="1"/>
    <col min="7170" max="7170" width="68.81640625" style="276" customWidth="1"/>
    <col min="7171" max="7171" width="11.26953125" style="276" customWidth="1"/>
    <col min="7172" max="7172" width="7.26953125" style="276" customWidth="1"/>
    <col min="7173" max="7173" width="11.26953125" style="276" customWidth="1"/>
    <col min="7174" max="7178" width="19.1796875" style="276" customWidth="1"/>
    <col min="7179" max="7179" width="18.453125" style="276" customWidth="1"/>
    <col min="7180" max="7180" width="18" style="276" customWidth="1"/>
    <col min="7181" max="7424" width="9.1796875" style="276"/>
    <col min="7425" max="7425" width="6.1796875" style="276" customWidth="1"/>
    <col min="7426" max="7426" width="68.81640625" style="276" customWidth="1"/>
    <col min="7427" max="7427" width="11.26953125" style="276" customWidth="1"/>
    <col min="7428" max="7428" width="7.26953125" style="276" customWidth="1"/>
    <col min="7429" max="7429" width="11.26953125" style="276" customWidth="1"/>
    <col min="7430" max="7434" width="19.1796875" style="276" customWidth="1"/>
    <col min="7435" max="7435" width="18.453125" style="276" customWidth="1"/>
    <col min="7436" max="7436" width="18" style="276" customWidth="1"/>
    <col min="7437" max="7680" width="9.1796875" style="276"/>
    <col min="7681" max="7681" width="6.1796875" style="276" customWidth="1"/>
    <col min="7682" max="7682" width="68.81640625" style="276" customWidth="1"/>
    <col min="7683" max="7683" width="11.26953125" style="276" customWidth="1"/>
    <col min="7684" max="7684" width="7.26953125" style="276" customWidth="1"/>
    <col min="7685" max="7685" width="11.26953125" style="276" customWidth="1"/>
    <col min="7686" max="7690" width="19.1796875" style="276" customWidth="1"/>
    <col min="7691" max="7691" width="18.453125" style="276" customWidth="1"/>
    <col min="7692" max="7692" width="18" style="276" customWidth="1"/>
    <col min="7693" max="7936" width="9.1796875" style="276"/>
    <col min="7937" max="7937" width="6.1796875" style="276" customWidth="1"/>
    <col min="7938" max="7938" width="68.81640625" style="276" customWidth="1"/>
    <col min="7939" max="7939" width="11.26953125" style="276" customWidth="1"/>
    <col min="7940" max="7940" width="7.26953125" style="276" customWidth="1"/>
    <col min="7941" max="7941" width="11.26953125" style="276" customWidth="1"/>
    <col min="7942" max="7946" width="19.1796875" style="276" customWidth="1"/>
    <col min="7947" max="7947" width="18.453125" style="276" customWidth="1"/>
    <col min="7948" max="7948" width="18" style="276" customWidth="1"/>
    <col min="7949" max="8192" width="9.1796875" style="276"/>
    <col min="8193" max="8193" width="6.1796875" style="276" customWidth="1"/>
    <col min="8194" max="8194" width="68.81640625" style="276" customWidth="1"/>
    <col min="8195" max="8195" width="11.26953125" style="276" customWidth="1"/>
    <col min="8196" max="8196" width="7.26953125" style="276" customWidth="1"/>
    <col min="8197" max="8197" width="11.26953125" style="276" customWidth="1"/>
    <col min="8198" max="8202" width="19.1796875" style="276" customWidth="1"/>
    <col min="8203" max="8203" width="18.453125" style="276" customWidth="1"/>
    <col min="8204" max="8204" width="18" style="276" customWidth="1"/>
    <col min="8205" max="8448" width="9.1796875" style="276"/>
    <col min="8449" max="8449" width="6.1796875" style="276" customWidth="1"/>
    <col min="8450" max="8450" width="68.81640625" style="276" customWidth="1"/>
    <col min="8451" max="8451" width="11.26953125" style="276" customWidth="1"/>
    <col min="8452" max="8452" width="7.26953125" style="276" customWidth="1"/>
    <col min="8453" max="8453" width="11.26953125" style="276" customWidth="1"/>
    <col min="8454" max="8458" width="19.1796875" style="276" customWidth="1"/>
    <col min="8459" max="8459" width="18.453125" style="276" customWidth="1"/>
    <col min="8460" max="8460" width="18" style="276" customWidth="1"/>
    <col min="8461" max="8704" width="9.1796875" style="276"/>
    <col min="8705" max="8705" width="6.1796875" style="276" customWidth="1"/>
    <col min="8706" max="8706" width="68.81640625" style="276" customWidth="1"/>
    <col min="8707" max="8707" width="11.26953125" style="276" customWidth="1"/>
    <col min="8708" max="8708" width="7.26953125" style="276" customWidth="1"/>
    <col min="8709" max="8709" width="11.26953125" style="276" customWidth="1"/>
    <col min="8710" max="8714" width="19.1796875" style="276" customWidth="1"/>
    <col min="8715" max="8715" width="18.453125" style="276" customWidth="1"/>
    <col min="8716" max="8716" width="18" style="276" customWidth="1"/>
    <col min="8717" max="8960" width="9.1796875" style="276"/>
    <col min="8961" max="8961" width="6.1796875" style="276" customWidth="1"/>
    <col min="8962" max="8962" width="68.81640625" style="276" customWidth="1"/>
    <col min="8963" max="8963" width="11.26953125" style="276" customWidth="1"/>
    <col min="8964" max="8964" width="7.26953125" style="276" customWidth="1"/>
    <col min="8965" max="8965" width="11.26953125" style="276" customWidth="1"/>
    <col min="8966" max="8970" width="19.1796875" style="276" customWidth="1"/>
    <col min="8971" max="8971" width="18.453125" style="276" customWidth="1"/>
    <col min="8972" max="8972" width="18" style="276" customWidth="1"/>
    <col min="8973" max="9216" width="9.1796875" style="276"/>
    <col min="9217" max="9217" width="6.1796875" style="276" customWidth="1"/>
    <col min="9218" max="9218" width="68.81640625" style="276" customWidth="1"/>
    <col min="9219" max="9219" width="11.26953125" style="276" customWidth="1"/>
    <col min="9220" max="9220" width="7.26953125" style="276" customWidth="1"/>
    <col min="9221" max="9221" width="11.26953125" style="276" customWidth="1"/>
    <col min="9222" max="9226" width="19.1796875" style="276" customWidth="1"/>
    <col min="9227" max="9227" width="18.453125" style="276" customWidth="1"/>
    <col min="9228" max="9228" width="18" style="276" customWidth="1"/>
    <col min="9229" max="9472" width="9.1796875" style="276"/>
    <col min="9473" max="9473" width="6.1796875" style="276" customWidth="1"/>
    <col min="9474" max="9474" width="68.81640625" style="276" customWidth="1"/>
    <col min="9475" max="9475" width="11.26953125" style="276" customWidth="1"/>
    <col min="9476" max="9476" width="7.26953125" style="276" customWidth="1"/>
    <col min="9477" max="9477" width="11.26953125" style="276" customWidth="1"/>
    <col min="9478" max="9482" width="19.1796875" style="276" customWidth="1"/>
    <col min="9483" max="9483" width="18.453125" style="276" customWidth="1"/>
    <col min="9484" max="9484" width="18" style="276" customWidth="1"/>
    <col min="9485" max="9728" width="9.1796875" style="276"/>
    <col min="9729" max="9729" width="6.1796875" style="276" customWidth="1"/>
    <col min="9730" max="9730" width="68.81640625" style="276" customWidth="1"/>
    <col min="9731" max="9731" width="11.26953125" style="276" customWidth="1"/>
    <col min="9732" max="9732" width="7.26953125" style="276" customWidth="1"/>
    <col min="9733" max="9733" width="11.26953125" style="276" customWidth="1"/>
    <col min="9734" max="9738" width="19.1796875" style="276" customWidth="1"/>
    <col min="9739" max="9739" width="18.453125" style="276" customWidth="1"/>
    <col min="9740" max="9740" width="18" style="276" customWidth="1"/>
    <col min="9741" max="9984" width="9.1796875" style="276"/>
    <col min="9985" max="9985" width="6.1796875" style="276" customWidth="1"/>
    <col min="9986" max="9986" width="68.81640625" style="276" customWidth="1"/>
    <col min="9987" max="9987" width="11.26953125" style="276" customWidth="1"/>
    <col min="9988" max="9988" width="7.26953125" style="276" customWidth="1"/>
    <col min="9989" max="9989" width="11.26953125" style="276" customWidth="1"/>
    <col min="9990" max="9994" width="19.1796875" style="276" customWidth="1"/>
    <col min="9995" max="9995" width="18.453125" style="276" customWidth="1"/>
    <col min="9996" max="9996" width="18" style="276" customWidth="1"/>
    <col min="9997" max="10240" width="9.1796875" style="276"/>
    <col min="10241" max="10241" width="6.1796875" style="276" customWidth="1"/>
    <col min="10242" max="10242" width="68.81640625" style="276" customWidth="1"/>
    <col min="10243" max="10243" width="11.26953125" style="276" customWidth="1"/>
    <col min="10244" max="10244" width="7.26953125" style="276" customWidth="1"/>
    <col min="10245" max="10245" width="11.26953125" style="276" customWidth="1"/>
    <col min="10246" max="10250" width="19.1796875" style="276" customWidth="1"/>
    <col min="10251" max="10251" width="18.453125" style="276" customWidth="1"/>
    <col min="10252" max="10252" width="18" style="276" customWidth="1"/>
    <col min="10253" max="10496" width="9.1796875" style="276"/>
    <col min="10497" max="10497" width="6.1796875" style="276" customWidth="1"/>
    <col min="10498" max="10498" width="68.81640625" style="276" customWidth="1"/>
    <col min="10499" max="10499" width="11.26953125" style="276" customWidth="1"/>
    <col min="10500" max="10500" width="7.26953125" style="276" customWidth="1"/>
    <col min="10501" max="10501" width="11.26953125" style="276" customWidth="1"/>
    <col min="10502" max="10506" width="19.1796875" style="276" customWidth="1"/>
    <col min="10507" max="10507" width="18.453125" style="276" customWidth="1"/>
    <col min="10508" max="10508" width="18" style="276" customWidth="1"/>
    <col min="10509" max="10752" width="9.1796875" style="276"/>
    <col min="10753" max="10753" width="6.1796875" style="276" customWidth="1"/>
    <col min="10754" max="10754" width="68.81640625" style="276" customWidth="1"/>
    <col min="10755" max="10755" width="11.26953125" style="276" customWidth="1"/>
    <col min="10756" max="10756" width="7.26953125" style="276" customWidth="1"/>
    <col min="10757" max="10757" width="11.26953125" style="276" customWidth="1"/>
    <col min="10758" max="10762" width="19.1796875" style="276" customWidth="1"/>
    <col min="10763" max="10763" width="18.453125" style="276" customWidth="1"/>
    <col min="10764" max="10764" width="18" style="276" customWidth="1"/>
    <col min="10765" max="11008" width="9.1796875" style="276"/>
    <col min="11009" max="11009" width="6.1796875" style="276" customWidth="1"/>
    <col min="11010" max="11010" width="68.81640625" style="276" customWidth="1"/>
    <col min="11011" max="11011" width="11.26953125" style="276" customWidth="1"/>
    <col min="11012" max="11012" width="7.26953125" style="276" customWidth="1"/>
    <col min="11013" max="11013" width="11.26953125" style="276" customWidth="1"/>
    <col min="11014" max="11018" width="19.1796875" style="276" customWidth="1"/>
    <col min="11019" max="11019" width="18.453125" style="276" customWidth="1"/>
    <col min="11020" max="11020" width="18" style="276" customWidth="1"/>
    <col min="11021" max="11264" width="9.1796875" style="276"/>
    <col min="11265" max="11265" width="6.1796875" style="276" customWidth="1"/>
    <col min="11266" max="11266" width="68.81640625" style="276" customWidth="1"/>
    <col min="11267" max="11267" width="11.26953125" style="276" customWidth="1"/>
    <col min="11268" max="11268" width="7.26953125" style="276" customWidth="1"/>
    <col min="11269" max="11269" width="11.26953125" style="276" customWidth="1"/>
    <col min="11270" max="11274" width="19.1796875" style="276" customWidth="1"/>
    <col min="11275" max="11275" width="18.453125" style="276" customWidth="1"/>
    <col min="11276" max="11276" width="18" style="276" customWidth="1"/>
    <col min="11277" max="11520" width="9.1796875" style="276"/>
    <col min="11521" max="11521" width="6.1796875" style="276" customWidth="1"/>
    <col min="11522" max="11522" width="68.81640625" style="276" customWidth="1"/>
    <col min="11523" max="11523" width="11.26953125" style="276" customWidth="1"/>
    <col min="11524" max="11524" width="7.26953125" style="276" customWidth="1"/>
    <col min="11525" max="11525" width="11.26953125" style="276" customWidth="1"/>
    <col min="11526" max="11530" width="19.1796875" style="276" customWidth="1"/>
    <col min="11531" max="11531" width="18.453125" style="276" customWidth="1"/>
    <col min="11532" max="11532" width="18" style="276" customWidth="1"/>
    <col min="11533" max="11776" width="9.1796875" style="276"/>
    <col min="11777" max="11777" width="6.1796875" style="276" customWidth="1"/>
    <col min="11778" max="11778" width="68.81640625" style="276" customWidth="1"/>
    <col min="11779" max="11779" width="11.26953125" style="276" customWidth="1"/>
    <col min="11780" max="11780" width="7.26953125" style="276" customWidth="1"/>
    <col min="11781" max="11781" width="11.26953125" style="276" customWidth="1"/>
    <col min="11782" max="11786" width="19.1796875" style="276" customWidth="1"/>
    <col min="11787" max="11787" width="18.453125" style="276" customWidth="1"/>
    <col min="11788" max="11788" width="18" style="276" customWidth="1"/>
    <col min="11789" max="12032" width="9.1796875" style="276"/>
    <col min="12033" max="12033" width="6.1796875" style="276" customWidth="1"/>
    <col min="12034" max="12034" width="68.81640625" style="276" customWidth="1"/>
    <col min="12035" max="12035" width="11.26953125" style="276" customWidth="1"/>
    <col min="12036" max="12036" width="7.26953125" style="276" customWidth="1"/>
    <col min="12037" max="12037" width="11.26953125" style="276" customWidth="1"/>
    <col min="12038" max="12042" width="19.1796875" style="276" customWidth="1"/>
    <col min="12043" max="12043" width="18.453125" style="276" customWidth="1"/>
    <col min="12044" max="12044" width="18" style="276" customWidth="1"/>
    <col min="12045" max="12288" width="9.1796875" style="276"/>
    <col min="12289" max="12289" width="6.1796875" style="276" customWidth="1"/>
    <col min="12290" max="12290" width="68.81640625" style="276" customWidth="1"/>
    <col min="12291" max="12291" width="11.26953125" style="276" customWidth="1"/>
    <col min="12292" max="12292" width="7.26953125" style="276" customWidth="1"/>
    <col min="12293" max="12293" width="11.26953125" style="276" customWidth="1"/>
    <col min="12294" max="12298" width="19.1796875" style="276" customWidth="1"/>
    <col min="12299" max="12299" width="18.453125" style="276" customWidth="1"/>
    <col min="12300" max="12300" width="18" style="276" customWidth="1"/>
    <col min="12301" max="12544" width="9.1796875" style="276"/>
    <col min="12545" max="12545" width="6.1796875" style="276" customWidth="1"/>
    <col min="12546" max="12546" width="68.81640625" style="276" customWidth="1"/>
    <col min="12547" max="12547" width="11.26953125" style="276" customWidth="1"/>
    <col min="12548" max="12548" width="7.26953125" style="276" customWidth="1"/>
    <col min="12549" max="12549" width="11.26953125" style="276" customWidth="1"/>
    <col min="12550" max="12554" width="19.1796875" style="276" customWidth="1"/>
    <col min="12555" max="12555" width="18.453125" style="276" customWidth="1"/>
    <col min="12556" max="12556" width="18" style="276" customWidth="1"/>
    <col min="12557" max="12800" width="9.1796875" style="276"/>
    <col min="12801" max="12801" width="6.1796875" style="276" customWidth="1"/>
    <col min="12802" max="12802" width="68.81640625" style="276" customWidth="1"/>
    <col min="12803" max="12803" width="11.26953125" style="276" customWidth="1"/>
    <col min="12804" max="12804" width="7.26953125" style="276" customWidth="1"/>
    <col min="12805" max="12805" width="11.26953125" style="276" customWidth="1"/>
    <col min="12806" max="12810" width="19.1796875" style="276" customWidth="1"/>
    <col min="12811" max="12811" width="18.453125" style="276" customWidth="1"/>
    <col min="12812" max="12812" width="18" style="276" customWidth="1"/>
    <col min="12813" max="13056" width="9.1796875" style="276"/>
    <col min="13057" max="13057" width="6.1796875" style="276" customWidth="1"/>
    <col min="13058" max="13058" width="68.81640625" style="276" customWidth="1"/>
    <col min="13059" max="13059" width="11.26953125" style="276" customWidth="1"/>
    <col min="13060" max="13060" width="7.26953125" style="276" customWidth="1"/>
    <col min="13061" max="13061" width="11.26953125" style="276" customWidth="1"/>
    <col min="13062" max="13066" width="19.1796875" style="276" customWidth="1"/>
    <col min="13067" max="13067" width="18.453125" style="276" customWidth="1"/>
    <col min="13068" max="13068" width="18" style="276" customWidth="1"/>
    <col min="13069" max="13312" width="9.1796875" style="276"/>
    <col min="13313" max="13313" width="6.1796875" style="276" customWidth="1"/>
    <col min="13314" max="13314" width="68.81640625" style="276" customWidth="1"/>
    <col min="13315" max="13315" width="11.26953125" style="276" customWidth="1"/>
    <col min="13316" max="13316" width="7.26953125" style="276" customWidth="1"/>
    <col min="13317" max="13317" width="11.26953125" style="276" customWidth="1"/>
    <col min="13318" max="13322" width="19.1796875" style="276" customWidth="1"/>
    <col min="13323" max="13323" width="18.453125" style="276" customWidth="1"/>
    <col min="13324" max="13324" width="18" style="276" customWidth="1"/>
    <col min="13325" max="13568" width="9.1796875" style="276"/>
    <col min="13569" max="13569" width="6.1796875" style="276" customWidth="1"/>
    <col min="13570" max="13570" width="68.81640625" style="276" customWidth="1"/>
    <col min="13571" max="13571" width="11.26953125" style="276" customWidth="1"/>
    <col min="13572" max="13572" width="7.26953125" style="276" customWidth="1"/>
    <col min="13573" max="13573" width="11.26953125" style="276" customWidth="1"/>
    <col min="13574" max="13578" width="19.1796875" style="276" customWidth="1"/>
    <col min="13579" max="13579" width="18.453125" style="276" customWidth="1"/>
    <col min="13580" max="13580" width="18" style="276" customWidth="1"/>
    <col min="13581" max="13824" width="9.1796875" style="276"/>
    <col min="13825" max="13825" width="6.1796875" style="276" customWidth="1"/>
    <col min="13826" max="13826" width="68.81640625" style="276" customWidth="1"/>
    <col min="13827" max="13827" width="11.26953125" style="276" customWidth="1"/>
    <col min="13828" max="13828" width="7.26953125" style="276" customWidth="1"/>
    <col min="13829" max="13829" width="11.26953125" style="276" customWidth="1"/>
    <col min="13830" max="13834" width="19.1796875" style="276" customWidth="1"/>
    <col min="13835" max="13835" width="18.453125" style="276" customWidth="1"/>
    <col min="13836" max="13836" width="18" style="276" customWidth="1"/>
    <col min="13837" max="14080" width="9.1796875" style="276"/>
    <col min="14081" max="14081" width="6.1796875" style="276" customWidth="1"/>
    <col min="14082" max="14082" width="68.81640625" style="276" customWidth="1"/>
    <col min="14083" max="14083" width="11.26953125" style="276" customWidth="1"/>
    <col min="14084" max="14084" width="7.26953125" style="276" customWidth="1"/>
    <col min="14085" max="14085" width="11.26953125" style="276" customWidth="1"/>
    <col min="14086" max="14090" width="19.1796875" style="276" customWidth="1"/>
    <col min="14091" max="14091" width="18.453125" style="276" customWidth="1"/>
    <col min="14092" max="14092" width="18" style="276" customWidth="1"/>
    <col min="14093" max="14336" width="9.1796875" style="276"/>
    <col min="14337" max="14337" width="6.1796875" style="276" customWidth="1"/>
    <col min="14338" max="14338" width="68.81640625" style="276" customWidth="1"/>
    <col min="14339" max="14339" width="11.26953125" style="276" customWidth="1"/>
    <col min="14340" max="14340" width="7.26953125" style="276" customWidth="1"/>
    <col min="14341" max="14341" width="11.26953125" style="276" customWidth="1"/>
    <col min="14342" max="14346" width="19.1796875" style="276" customWidth="1"/>
    <col min="14347" max="14347" width="18.453125" style="276" customWidth="1"/>
    <col min="14348" max="14348" width="18" style="276" customWidth="1"/>
    <col min="14349" max="14592" width="9.1796875" style="276"/>
    <col min="14593" max="14593" width="6.1796875" style="276" customWidth="1"/>
    <col min="14594" max="14594" width="68.81640625" style="276" customWidth="1"/>
    <col min="14595" max="14595" width="11.26953125" style="276" customWidth="1"/>
    <col min="14596" max="14596" width="7.26953125" style="276" customWidth="1"/>
    <col min="14597" max="14597" width="11.26953125" style="276" customWidth="1"/>
    <col min="14598" max="14602" width="19.1796875" style="276" customWidth="1"/>
    <col min="14603" max="14603" width="18.453125" style="276" customWidth="1"/>
    <col min="14604" max="14604" width="18" style="276" customWidth="1"/>
    <col min="14605" max="14848" width="9.1796875" style="276"/>
    <col min="14849" max="14849" width="6.1796875" style="276" customWidth="1"/>
    <col min="14850" max="14850" width="68.81640625" style="276" customWidth="1"/>
    <col min="14851" max="14851" width="11.26953125" style="276" customWidth="1"/>
    <col min="14852" max="14852" width="7.26953125" style="276" customWidth="1"/>
    <col min="14853" max="14853" width="11.26953125" style="276" customWidth="1"/>
    <col min="14854" max="14858" width="19.1796875" style="276" customWidth="1"/>
    <col min="14859" max="14859" width="18.453125" style="276" customWidth="1"/>
    <col min="14860" max="14860" width="18" style="276" customWidth="1"/>
    <col min="14861" max="15104" width="9.1796875" style="276"/>
    <col min="15105" max="15105" width="6.1796875" style="276" customWidth="1"/>
    <col min="15106" max="15106" width="68.81640625" style="276" customWidth="1"/>
    <col min="15107" max="15107" width="11.26953125" style="276" customWidth="1"/>
    <col min="15108" max="15108" width="7.26953125" style="276" customWidth="1"/>
    <col min="15109" max="15109" width="11.26953125" style="276" customWidth="1"/>
    <col min="15110" max="15114" width="19.1796875" style="276" customWidth="1"/>
    <col min="15115" max="15115" width="18.453125" style="276" customWidth="1"/>
    <col min="15116" max="15116" width="18" style="276" customWidth="1"/>
    <col min="15117" max="15360" width="9.1796875" style="276"/>
    <col min="15361" max="15361" width="6.1796875" style="276" customWidth="1"/>
    <col min="15362" max="15362" width="68.81640625" style="276" customWidth="1"/>
    <col min="15363" max="15363" width="11.26953125" style="276" customWidth="1"/>
    <col min="15364" max="15364" width="7.26953125" style="276" customWidth="1"/>
    <col min="15365" max="15365" width="11.26953125" style="276" customWidth="1"/>
    <col min="15366" max="15370" width="19.1796875" style="276" customWidth="1"/>
    <col min="15371" max="15371" width="18.453125" style="276" customWidth="1"/>
    <col min="15372" max="15372" width="18" style="276" customWidth="1"/>
    <col min="15373" max="15616" width="9.1796875" style="276"/>
    <col min="15617" max="15617" width="6.1796875" style="276" customWidth="1"/>
    <col min="15618" max="15618" width="68.81640625" style="276" customWidth="1"/>
    <col min="15619" max="15619" width="11.26953125" style="276" customWidth="1"/>
    <col min="15620" max="15620" width="7.26953125" style="276" customWidth="1"/>
    <col min="15621" max="15621" width="11.26953125" style="276" customWidth="1"/>
    <col min="15622" max="15626" width="19.1796875" style="276" customWidth="1"/>
    <col min="15627" max="15627" width="18.453125" style="276" customWidth="1"/>
    <col min="15628" max="15628" width="18" style="276" customWidth="1"/>
    <col min="15629" max="15872" width="9.1796875" style="276"/>
    <col min="15873" max="15873" width="6.1796875" style="276" customWidth="1"/>
    <col min="15874" max="15874" width="68.81640625" style="276" customWidth="1"/>
    <col min="15875" max="15875" width="11.26953125" style="276" customWidth="1"/>
    <col min="15876" max="15876" width="7.26953125" style="276" customWidth="1"/>
    <col min="15877" max="15877" width="11.26953125" style="276" customWidth="1"/>
    <col min="15878" max="15882" width="19.1796875" style="276" customWidth="1"/>
    <col min="15883" max="15883" width="18.453125" style="276" customWidth="1"/>
    <col min="15884" max="15884" width="18" style="276" customWidth="1"/>
    <col min="15885" max="16128" width="9.1796875" style="276"/>
    <col min="16129" max="16129" width="6.1796875" style="276" customWidth="1"/>
    <col min="16130" max="16130" width="68.81640625" style="276" customWidth="1"/>
    <col min="16131" max="16131" width="11.26953125" style="276" customWidth="1"/>
    <col min="16132" max="16132" width="7.26953125" style="276" customWidth="1"/>
    <col min="16133" max="16133" width="11.26953125" style="276" customWidth="1"/>
    <col min="16134" max="16138" width="19.1796875" style="276" customWidth="1"/>
    <col min="16139" max="16139" width="18.453125" style="276" customWidth="1"/>
    <col min="16140" max="16140" width="18" style="276" customWidth="1"/>
    <col min="16141" max="16384" width="9.1796875" style="276"/>
  </cols>
  <sheetData>
    <row r="1" spans="1:14">
      <c r="A1" s="274"/>
      <c r="B1" s="274"/>
      <c r="C1" s="274"/>
      <c r="D1" s="274"/>
      <c r="E1" s="274"/>
      <c r="F1" s="275"/>
      <c r="G1" s="275"/>
      <c r="H1" s="275"/>
      <c r="I1" s="275"/>
      <c r="J1" s="275"/>
    </row>
    <row r="2" spans="1:14" ht="17.5" thickBot="1">
      <c r="A2" s="274"/>
      <c r="B2" s="274"/>
      <c r="C2" s="274"/>
      <c r="D2" s="274"/>
      <c r="E2" s="277" t="s">
        <v>294</v>
      </c>
      <c r="F2" s="275" t="s">
        <v>17</v>
      </c>
      <c r="G2" s="275"/>
      <c r="H2" s="275"/>
      <c r="I2" s="275"/>
      <c r="J2" s="275"/>
    </row>
    <row r="3" spans="1:14">
      <c r="A3" s="490"/>
      <c r="B3" s="555" t="s">
        <v>295</v>
      </c>
      <c r="C3" s="555"/>
      <c r="D3" s="555"/>
      <c r="E3" s="555"/>
      <c r="F3" s="555"/>
      <c r="G3" s="491"/>
      <c r="H3" s="491"/>
      <c r="I3" s="491"/>
      <c r="J3" s="491"/>
      <c r="K3" s="492"/>
      <c r="L3" s="493"/>
      <c r="M3"/>
      <c r="N3"/>
    </row>
    <row r="4" spans="1:14">
      <c r="A4" s="556" t="s">
        <v>296</v>
      </c>
      <c r="B4" s="557"/>
      <c r="C4" s="557"/>
      <c r="D4" s="557"/>
      <c r="E4" s="557"/>
      <c r="F4" s="557"/>
      <c r="G4" s="471"/>
      <c r="H4" s="471"/>
      <c r="I4" s="471"/>
      <c r="J4" s="471"/>
      <c r="K4" s="472"/>
      <c r="L4" s="494"/>
      <c r="M4"/>
      <c r="N4"/>
    </row>
    <row r="5" spans="1:14">
      <c r="A5" s="495"/>
      <c r="B5" s="471"/>
      <c r="C5" s="557" t="s">
        <v>117</v>
      </c>
      <c r="D5" s="557"/>
      <c r="E5" s="557"/>
      <c r="F5" s="557"/>
      <c r="G5" s="558" t="s">
        <v>18</v>
      </c>
      <c r="H5" s="558"/>
      <c r="I5" s="559" t="s">
        <v>19</v>
      </c>
      <c r="J5" s="559"/>
      <c r="K5" s="553" t="s">
        <v>20</v>
      </c>
      <c r="L5" s="554"/>
      <c r="M5"/>
      <c r="N5"/>
    </row>
    <row r="6" spans="1:14">
      <c r="A6" s="496" t="s">
        <v>297</v>
      </c>
      <c r="B6" s="472" t="s">
        <v>298</v>
      </c>
      <c r="C6" s="472" t="s">
        <v>299</v>
      </c>
      <c r="D6" s="472" t="s">
        <v>300</v>
      </c>
      <c r="E6" s="473" t="s">
        <v>25</v>
      </c>
      <c r="F6" s="473" t="s">
        <v>301</v>
      </c>
      <c r="G6" s="473"/>
      <c r="H6" s="473"/>
      <c r="I6" s="473"/>
      <c r="J6" s="473"/>
      <c r="K6" s="472"/>
      <c r="L6" s="494"/>
      <c r="M6"/>
      <c r="N6"/>
    </row>
    <row r="7" spans="1:14" ht="18.399999999999999" customHeight="1">
      <c r="A7" s="496"/>
      <c r="B7" s="474"/>
      <c r="C7" s="472"/>
      <c r="D7" s="472"/>
      <c r="E7" s="475"/>
      <c r="F7" s="476"/>
      <c r="G7" s="476"/>
      <c r="H7" s="476"/>
      <c r="I7" s="476"/>
      <c r="J7" s="476"/>
      <c r="K7" s="472"/>
      <c r="L7" s="494"/>
    </row>
    <row r="8" spans="1:14" ht="170">
      <c r="A8" s="496">
        <v>1</v>
      </c>
      <c r="B8" s="474" t="s">
        <v>302</v>
      </c>
      <c r="C8" s="472"/>
      <c r="D8" s="472"/>
      <c r="E8" s="472"/>
      <c r="F8" s="476"/>
      <c r="G8" s="476"/>
      <c r="H8" s="476"/>
      <c r="I8" s="476"/>
      <c r="J8" s="476"/>
      <c r="K8" s="472"/>
      <c r="L8" s="494"/>
    </row>
    <row r="9" spans="1:14">
      <c r="A9" s="496" t="s">
        <v>303</v>
      </c>
      <c r="B9" s="477" t="s">
        <v>304</v>
      </c>
      <c r="C9" s="475">
        <v>20</v>
      </c>
      <c r="D9" s="475" t="s">
        <v>305</v>
      </c>
      <c r="E9" s="472">
        <v>1150</v>
      </c>
      <c r="F9" s="476">
        <f>E9*C9</f>
        <v>23000</v>
      </c>
      <c r="G9" s="476">
        <v>16</v>
      </c>
      <c r="H9" s="476">
        <f>G9*E9</f>
        <v>18400</v>
      </c>
      <c r="I9" s="478">
        <f>'[1]M sheet FF'!I19</f>
        <v>3</v>
      </c>
      <c r="J9" s="476">
        <f>I9*E9</f>
        <v>3450</v>
      </c>
      <c r="K9" s="479">
        <f>I9+G9</f>
        <v>19</v>
      </c>
      <c r="L9" s="494">
        <f>K9*E9</f>
        <v>21850</v>
      </c>
    </row>
    <row r="10" spans="1:14">
      <c r="A10" s="496" t="s">
        <v>306</v>
      </c>
      <c r="B10" s="477" t="s">
        <v>307</v>
      </c>
      <c r="C10" s="475">
        <v>0</v>
      </c>
      <c r="D10" s="475" t="s">
        <v>305</v>
      </c>
      <c r="E10" s="472"/>
      <c r="F10" s="476">
        <f t="shared" ref="F10:F23" si="0">E10*C10</f>
        <v>0</v>
      </c>
      <c r="G10" s="476"/>
      <c r="H10" s="476"/>
      <c r="I10" s="476"/>
      <c r="J10" s="476"/>
      <c r="K10" s="472"/>
      <c r="L10" s="494"/>
    </row>
    <row r="11" spans="1:14">
      <c r="A11" s="496" t="s">
        <v>308</v>
      </c>
      <c r="B11" s="477" t="s">
        <v>309</v>
      </c>
      <c r="C11" s="475">
        <v>3</v>
      </c>
      <c r="D11" s="475" t="s">
        <v>305</v>
      </c>
      <c r="E11" s="472">
        <v>1250</v>
      </c>
      <c r="F11" s="476">
        <f t="shared" si="0"/>
        <v>3750</v>
      </c>
      <c r="G11" s="476">
        <v>0</v>
      </c>
      <c r="H11" s="476">
        <v>0</v>
      </c>
      <c r="I11" s="478">
        <f>'[1]M sheet FF'!I27</f>
        <v>3</v>
      </c>
      <c r="J11" s="476">
        <f>I11*E11</f>
        <v>3750</v>
      </c>
      <c r="K11" s="479">
        <f>I11+G11</f>
        <v>3</v>
      </c>
      <c r="L11" s="494">
        <f>K11*E11</f>
        <v>3750</v>
      </c>
    </row>
    <row r="12" spans="1:14">
      <c r="A12" s="496" t="s">
        <v>310</v>
      </c>
      <c r="B12" s="477" t="s">
        <v>311</v>
      </c>
      <c r="C12" s="475">
        <v>15</v>
      </c>
      <c r="D12" s="475" t="s">
        <v>305</v>
      </c>
      <c r="E12" s="472">
        <v>1350</v>
      </c>
      <c r="F12" s="476">
        <f t="shared" si="0"/>
        <v>20250</v>
      </c>
      <c r="G12" s="476">
        <v>6</v>
      </c>
      <c r="H12" s="476">
        <f>G12*E12</f>
        <v>8100</v>
      </c>
      <c r="I12" s="478">
        <f>'[1]M sheet FF'!I35</f>
        <v>7</v>
      </c>
      <c r="J12" s="476">
        <f>I12*E12</f>
        <v>9450</v>
      </c>
      <c r="K12" s="479">
        <f>I12+G12</f>
        <v>13</v>
      </c>
      <c r="L12" s="494">
        <f>K12*E12</f>
        <v>17550</v>
      </c>
    </row>
    <row r="13" spans="1:14">
      <c r="A13" s="496" t="s">
        <v>312</v>
      </c>
      <c r="B13" s="477" t="s">
        <v>313</v>
      </c>
      <c r="C13" s="475">
        <v>5</v>
      </c>
      <c r="D13" s="475" t="s">
        <v>305</v>
      </c>
      <c r="E13" s="472">
        <v>1450</v>
      </c>
      <c r="F13" s="476">
        <f t="shared" si="0"/>
        <v>7250</v>
      </c>
      <c r="G13" s="476">
        <v>0</v>
      </c>
      <c r="H13" s="476">
        <v>0</v>
      </c>
      <c r="I13" s="476"/>
      <c r="J13" s="476">
        <f>I13*E13</f>
        <v>0</v>
      </c>
      <c r="K13" s="479">
        <f>I13+G13</f>
        <v>0</v>
      </c>
      <c r="L13" s="494">
        <f>K13*E13</f>
        <v>0</v>
      </c>
    </row>
    <row r="14" spans="1:14">
      <c r="A14" s="496" t="s">
        <v>314</v>
      </c>
      <c r="B14" s="477" t="s">
        <v>315</v>
      </c>
      <c r="C14" s="475">
        <v>5</v>
      </c>
      <c r="D14" s="475" t="s">
        <v>305</v>
      </c>
      <c r="E14" s="472">
        <v>1560</v>
      </c>
      <c r="F14" s="476">
        <f t="shared" si="0"/>
        <v>7800</v>
      </c>
      <c r="G14" s="476">
        <v>6</v>
      </c>
      <c r="H14" s="476">
        <f>G14*E14</f>
        <v>9360</v>
      </c>
      <c r="I14" s="476"/>
      <c r="J14" s="476">
        <f>I14*E14</f>
        <v>0</v>
      </c>
      <c r="K14" s="479">
        <f>I14+G14</f>
        <v>6</v>
      </c>
      <c r="L14" s="494">
        <f>K14*E14</f>
        <v>9360</v>
      </c>
      <c r="M14" s="276" t="s">
        <v>683</v>
      </c>
    </row>
    <row r="15" spans="1:14">
      <c r="A15" s="496" t="s">
        <v>316</v>
      </c>
      <c r="B15" s="477" t="s">
        <v>317</v>
      </c>
      <c r="C15" s="475">
        <v>0</v>
      </c>
      <c r="D15" s="475" t="s">
        <v>305</v>
      </c>
      <c r="E15" s="472"/>
      <c r="F15" s="476">
        <f t="shared" si="0"/>
        <v>0</v>
      </c>
      <c r="G15" s="476"/>
      <c r="H15" s="476"/>
      <c r="I15" s="476"/>
      <c r="J15" s="476"/>
      <c r="K15" s="472"/>
      <c r="L15" s="494"/>
    </row>
    <row r="16" spans="1:14">
      <c r="A16" s="496"/>
      <c r="B16" s="480"/>
      <c r="C16" s="472"/>
      <c r="D16" s="472"/>
      <c r="E16" s="475"/>
      <c r="F16" s="476"/>
      <c r="G16" s="476"/>
      <c r="H16" s="476"/>
      <c r="I16" s="476"/>
      <c r="J16" s="476"/>
      <c r="K16" s="472"/>
      <c r="L16" s="494"/>
    </row>
    <row r="17" spans="1:13" ht="34">
      <c r="A17" s="496">
        <v>2</v>
      </c>
      <c r="B17" s="474" t="s">
        <v>318</v>
      </c>
      <c r="C17" s="472">
        <v>9</v>
      </c>
      <c r="D17" s="472" t="s">
        <v>174</v>
      </c>
      <c r="E17" s="475">
        <v>1100</v>
      </c>
      <c r="F17" s="476">
        <f t="shared" si="0"/>
        <v>9900</v>
      </c>
      <c r="G17" s="476">
        <v>9</v>
      </c>
      <c r="H17" s="476">
        <f>G17*E17</f>
        <v>9900</v>
      </c>
      <c r="I17" s="478">
        <f>'[1]M sheet FF'!I58</f>
        <v>0</v>
      </c>
      <c r="J17" s="476">
        <f>I17*E17</f>
        <v>0</v>
      </c>
      <c r="K17" s="479">
        <f>I17+G17</f>
        <v>9</v>
      </c>
      <c r="L17" s="494">
        <f>K17*E17</f>
        <v>9900</v>
      </c>
    </row>
    <row r="18" spans="1:13">
      <c r="A18" s="496"/>
      <c r="B18" s="480"/>
      <c r="C18" s="472"/>
      <c r="D18" s="472"/>
      <c r="E18" s="475"/>
      <c r="F18" s="476"/>
      <c r="G18" s="476"/>
      <c r="H18" s="476"/>
      <c r="I18" s="476"/>
      <c r="J18" s="476"/>
      <c r="K18" s="472"/>
      <c r="L18" s="494"/>
    </row>
    <row r="19" spans="1:13" ht="51">
      <c r="A19" s="496">
        <v>3</v>
      </c>
      <c r="B19" s="474" t="s">
        <v>319</v>
      </c>
      <c r="C19" s="472">
        <v>0</v>
      </c>
      <c r="D19" s="472" t="s">
        <v>174</v>
      </c>
      <c r="E19" s="475"/>
      <c r="F19" s="476">
        <f t="shared" si="0"/>
        <v>0</v>
      </c>
      <c r="G19" s="476"/>
      <c r="H19" s="476"/>
      <c r="I19" s="476"/>
      <c r="J19" s="476"/>
      <c r="K19" s="472"/>
      <c r="L19" s="494"/>
    </row>
    <row r="20" spans="1:13">
      <c r="A20" s="496"/>
      <c r="B20" s="474"/>
      <c r="C20" s="472"/>
      <c r="D20" s="472"/>
      <c r="E20" s="475"/>
      <c r="F20" s="476"/>
      <c r="G20" s="476"/>
      <c r="H20" s="476"/>
      <c r="I20" s="476"/>
      <c r="J20" s="476"/>
      <c r="K20" s="472"/>
      <c r="L20" s="494"/>
    </row>
    <row r="21" spans="1:13" ht="51">
      <c r="A21" s="496">
        <v>4</v>
      </c>
      <c r="B21" s="474" t="s">
        <v>320</v>
      </c>
      <c r="C21" s="472">
        <v>0</v>
      </c>
      <c r="D21" s="472" t="s">
        <v>174</v>
      </c>
      <c r="E21" s="475"/>
      <c r="F21" s="476">
        <f t="shared" si="0"/>
        <v>0</v>
      </c>
      <c r="G21" s="476"/>
      <c r="H21" s="476"/>
      <c r="I21" s="476"/>
      <c r="J21" s="476"/>
      <c r="K21" s="472"/>
      <c r="L21" s="494"/>
    </row>
    <row r="22" spans="1:13">
      <c r="A22" s="496"/>
      <c r="B22" s="474"/>
      <c r="C22" s="472"/>
      <c r="D22" s="472"/>
      <c r="E22" s="475"/>
      <c r="F22" s="476"/>
      <c r="G22" s="476"/>
      <c r="H22" s="476"/>
      <c r="I22" s="476"/>
      <c r="J22" s="476"/>
      <c r="K22" s="472"/>
      <c r="L22" s="494"/>
    </row>
    <row r="23" spans="1:13" ht="34">
      <c r="A23" s="496">
        <v>5</v>
      </c>
      <c r="B23" s="474" t="s">
        <v>321</v>
      </c>
      <c r="C23" s="472">
        <v>2</v>
      </c>
      <c r="D23" s="472" t="s">
        <v>174</v>
      </c>
      <c r="E23" s="475">
        <v>1450</v>
      </c>
      <c r="F23" s="476">
        <f t="shared" si="0"/>
        <v>2900</v>
      </c>
      <c r="G23" s="476">
        <v>0</v>
      </c>
      <c r="H23" s="476">
        <v>0</v>
      </c>
      <c r="I23" s="478">
        <f>'[1]M sheet FF'!I69</f>
        <v>2</v>
      </c>
      <c r="J23" s="476">
        <f>I23*E23</f>
        <v>2900</v>
      </c>
      <c r="K23" s="479">
        <f>I23+G23</f>
        <v>2</v>
      </c>
      <c r="L23" s="494">
        <f>K23*E23</f>
        <v>2900</v>
      </c>
    </row>
    <row r="24" spans="1:13">
      <c r="A24" s="496"/>
      <c r="B24" s="474"/>
      <c r="C24" s="472"/>
      <c r="D24" s="472"/>
      <c r="E24" s="475"/>
      <c r="F24" s="476"/>
      <c r="G24" s="476"/>
      <c r="H24" s="476"/>
      <c r="I24" s="476"/>
      <c r="J24" s="476"/>
      <c r="K24" s="472"/>
      <c r="L24" s="494"/>
    </row>
    <row r="25" spans="1:13" ht="32.5" customHeight="1">
      <c r="A25" s="496">
        <v>6</v>
      </c>
      <c r="B25" s="474" t="s">
        <v>322</v>
      </c>
      <c r="C25" s="472"/>
      <c r="D25" s="472"/>
      <c r="E25" s="475"/>
      <c r="F25" s="476"/>
      <c r="G25" s="476"/>
      <c r="H25" s="476"/>
      <c r="I25" s="476"/>
      <c r="J25" s="476"/>
      <c r="K25" s="472"/>
      <c r="L25" s="494"/>
    </row>
    <row r="26" spans="1:13">
      <c r="A26" s="496" t="s">
        <v>303</v>
      </c>
      <c r="B26" s="477" t="s">
        <v>323</v>
      </c>
      <c r="C26" s="475">
        <v>9</v>
      </c>
      <c r="D26" s="472" t="s">
        <v>174</v>
      </c>
      <c r="E26" s="472">
        <v>3400</v>
      </c>
      <c r="F26" s="476">
        <f>E26*C26</f>
        <v>30600</v>
      </c>
      <c r="G26" s="476">
        <v>9</v>
      </c>
      <c r="H26" s="476">
        <f>G26*E26</f>
        <v>30600</v>
      </c>
      <c r="I26" s="476">
        <f>'[1]M sheet FF'!I77</f>
        <v>0</v>
      </c>
      <c r="J26" s="476">
        <f>I26*E26</f>
        <v>0</v>
      </c>
      <c r="K26" s="479">
        <f>I26+G26</f>
        <v>9</v>
      </c>
      <c r="L26" s="494">
        <f>K26*E26</f>
        <v>30600</v>
      </c>
    </row>
    <row r="27" spans="1:13">
      <c r="A27" s="496" t="s">
        <v>306</v>
      </c>
      <c r="B27" s="477" t="s">
        <v>324</v>
      </c>
      <c r="C27" s="472">
        <v>2</v>
      </c>
      <c r="D27" s="472" t="s">
        <v>174</v>
      </c>
      <c r="E27" s="475">
        <v>4000</v>
      </c>
      <c r="F27" s="476">
        <f>E27*C27</f>
        <v>8000</v>
      </c>
      <c r="G27" s="476">
        <v>2</v>
      </c>
      <c r="H27" s="476">
        <f>G27*E27</f>
        <v>8000</v>
      </c>
      <c r="I27" s="476">
        <f>'[1]M sheet FF'!I84</f>
        <v>0</v>
      </c>
      <c r="J27" s="476">
        <f>I27*E27</f>
        <v>0</v>
      </c>
      <c r="K27" s="479">
        <f>I27+G27</f>
        <v>2</v>
      </c>
      <c r="L27" s="494">
        <f>K27*E27</f>
        <v>8000</v>
      </c>
      <c r="M27" s="276" t="s">
        <v>684</v>
      </c>
    </row>
    <row r="28" spans="1:13">
      <c r="A28" s="496"/>
      <c r="B28" s="474"/>
      <c r="C28" s="472"/>
      <c r="D28" s="472"/>
      <c r="E28" s="475"/>
      <c r="F28" s="476"/>
      <c r="G28" s="476"/>
      <c r="H28" s="476"/>
      <c r="I28" s="476"/>
      <c r="J28" s="476"/>
      <c r="K28" s="472"/>
      <c r="L28" s="494"/>
    </row>
    <row r="29" spans="1:13" ht="34">
      <c r="A29" s="496">
        <v>7</v>
      </c>
      <c r="B29" s="477" t="s">
        <v>325</v>
      </c>
      <c r="C29" s="472"/>
      <c r="D29" s="475"/>
      <c r="E29" s="481"/>
      <c r="F29" s="476"/>
      <c r="G29" s="476"/>
      <c r="H29" s="476"/>
      <c r="I29" s="476"/>
      <c r="J29" s="476"/>
      <c r="K29" s="472"/>
      <c r="L29" s="494"/>
    </row>
    <row r="30" spans="1:13">
      <c r="A30" s="496" t="s">
        <v>326</v>
      </c>
      <c r="B30" s="477" t="s">
        <v>327</v>
      </c>
      <c r="C30" s="472" t="s">
        <v>89</v>
      </c>
      <c r="D30" s="475" t="s">
        <v>174</v>
      </c>
      <c r="E30" s="481"/>
      <c r="F30" s="476"/>
      <c r="G30" s="476"/>
      <c r="H30" s="476"/>
      <c r="I30" s="476"/>
      <c r="J30" s="476"/>
      <c r="K30" s="472"/>
      <c r="L30" s="494"/>
    </row>
    <row r="31" spans="1:13">
      <c r="A31" s="496" t="s">
        <v>326</v>
      </c>
      <c r="B31" s="477" t="s">
        <v>328</v>
      </c>
      <c r="C31" s="472">
        <v>1</v>
      </c>
      <c r="D31" s="475" t="s">
        <v>40</v>
      </c>
      <c r="E31" s="481">
        <v>1850</v>
      </c>
      <c r="F31" s="476">
        <f>E31*C31</f>
        <v>1850</v>
      </c>
      <c r="G31" s="476">
        <v>0</v>
      </c>
      <c r="H31" s="476">
        <v>0</v>
      </c>
      <c r="I31" s="478">
        <f>'[1]M sheet FF'!I93</f>
        <v>1</v>
      </c>
      <c r="J31" s="476">
        <f>I31*E31</f>
        <v>1850</v>
      </c>
      <c r="K31" s="479">
        <f>I31+G31</f>
        <v>1</v>
      </c>
      <c r="L31" s="494">
        <f>K31*E31</f>
        <v>1850</v>
      </c>
    </row>
    <row r="32" spans="1:13">
      <c r="A32" s="496"/>
      <c r="B32" s="474"/>
      <c r="C32" s="472"/>
      <c r="D32" s="472"/>
      <c r="E32" s="475"/>
      <c r="F32" s="476"/>
      <c r="G32" s="476"/>
      <c r="H32" s="476"/>
      <c r="I32" s="476"/>
      <c r="J32" s="476"/>
      <c r="K32" s="472"/>
      <c r="L32" s="494"/>
    </row>
    <row r="33" spans="1:12" ht="68">
      <c r="A33" s="496">
        <v>8</v>
      </c>
      <c r="B33" s="482" t="s">
        <v>329</v>
      </c>
      <c r="C33" s="472"/>
      <c r="D33" s="483"/>
      <c r="E33" s="481"/>
      <c r="F33" s="476"/>
      <c r="G33" s="476"/>
      <c r="H33" s="476"/>
      <c r="I33" s="476"/>
      <c r="J33" s="476"/>
      <c r="K33" s="472"/>
      <c r="L33" s="494"/>
    </row>
    <row r="34" spans="1:12">
      <c r="A34" s="496" t="s">
        <v>326</v>
      </c>
      <c r="B34" s="477" t="s">
        <v>330</v>
      </c>
      <c r="C34" s="472" t="s">
        <v>89</v>
      </c>
      <c r="D34" s="475" t="s">
        <v>174</v>
      </c>
      <c r="E34" s="481"/>
      <c r="F34" s="476"/>
      <c r="G34" s="476"/>
      <c r="H34" s="476"/>
      <c r="I34" s="476"/>
      <c r="J34" s="476"/>
      <c r="K34" s="472"/>
      <c r="L34" s="494"/>
    </row>
    <row r="35" spans="1:12">
      <c r="A35" s="496" t="s">
        <v>326</v>
      </c>
      <c r="B35" s="477" t="s">
        <v>331</v>
      </c>
      <c r="C35" s="472" t="s">
        <v>89</v>
      </c>
      <c r="D35" s="475" t="s">
        <v>174</v>
      </c>
      <c r="E35" s="481"/>
      <c r="F35" s="476"/>
      <c r="G35" s="476"/>
      <c r="H35" s="476"/>
      <c r="I35" s="476"/>
      <c r="J35" s="476"/>
      <c r="K35" s="472"/>
      <c r="L35" s="494"/>
    </row>
    <row r="36" spans="1:12">
      <c r="A36" s="496" t="s">
        <v>326</v>
      </c>
      <c r="B36" s="477" t="s">
        <v>332</v>
      </c>
      <c r="C36" s="472">
        <v>1</v>
      </c>
      <c r="D36" s="475" t="s">
        <v>174</v>
      </c>
      <c r="E36" s="481">
        <v>7000</v>
      </c>
      <c r="F36" s="476">
        <f>E36*C36</f>
        <v>7000</v>
      </c>
      <c r="G36" s="476">
        <v>0</v>
      </c>
      <c r="H36" s="476">
        <v>0</v>
      </c>
      <c r="I36" s="478">
        <f>'[1]M sheet FF'!I101</f>
        <v>1</v>
      </c>
      <c r="J36" s="476">
        <f>I36*E36</f>
        <v>7000</v>
      </c>
      <c r="K36" s="479">
        <f>I36+G36</f>
        <v>1</v>
      </c>
      <c r="L36" s="494">
        <f>K36*E36</f>
        <v>7000</v>
      </c>
    </row>
    <row r="37" spans="1:12">
      <c r="A37" s="496"/>
      <c r="B37" s="477"/>
      <c r="C37" s="472"/>
      <c r="D37" s="475"/>
      <c r="E37" s="481"/>
      <c r="F37" s="476"/>
      <c r="G37" s="476"/>
      <c r="H37" s="476"/>
      <c r="I37" s="476"/>
      <c r="J37" s="476"/>
      <c r="K37" s="472"/>
      <c r="L37" s="494"/>
    </row>
    <row r="38" spans="1:12" ht="47.25" customHeight="1">
      <c r="A38" s="497">
        <v>9</v>
      </c>
      <c r="B38" s="474" t="s">
        <v>333</v>
      </c>
      <c r="C38" s="481">
        <v>4</v>
      </c>
      <c r="D38" s="475" t="s">
        <v>40</v>
      </c>
      <c r="E38" s="481">
        <v>7000</v>
      </c>
      <c r="F38" s="476">
        <f>E38*C38</f>
        <v>28000</v>
      </c>
      <c r="G38" s="476">
        <v>0</v>
      </c>
      <c r="H38" s="476">
        <v>0</v>
      </c>
      <c r="I38" s="476"/>
      <c r="J38" s="476">
        <f>I38*E38</f>
        <v>0</v>
      </c>
      <c r="K38" s="479">
        <f>I38+G38</f>
        <v>0</v>
      </c>
      <c r="L38" s="494">
        <f>K38*E38</f>
        <v>0</v>
      </c>
    </row>
    <row r="39" spans="1:12" ht="47.25" customHeight="1">
      <c r="A39" s="497">
        <v>10</v>
      </c>
      <c r="B39" s="474" t="s">
        <v>334</v>
      </c>
      <c r="C39" s="472">
        <v>0</v>
      </c>
      <c r="D39" s="475" t="s">
        <v>174</v>
      </c>
      <c r="E39" s="481"/>
      <c r="F39" s="476">
        <f>E39*C39</f>
        <v>0</v>
      </c>
      <c r="G39" s="476"/>
      <c r="H39" s="476"/>
      <c r="I39" s="476"/>
      <c r="J39" s="476"/>
      <c r="K39" s="472"/>
      <c r="L39" s="494"/>
    </row>
    <row r="40" spans="1:12" ht="47.25" customHeight="1">
      <c r="A40" s="497">
        <v>11</v>
      </c>
      <c r="B40" s="474" t="s">
        <v>335</v>
      </c>
      <c r="C40" s="472">
        <v>1</v>
      </c>
      <c r="D40" s="475" t="s">
        <v>174</v>
      </c>
      <c r="E40" s="481">
        <v>7500</v>
      </c>
      <c r="F40" s="476">
        <f>E40*C40</f>
        <v>7500</v>
      </c>
      <c r="G40" s="476">
        <v>0</v>
      </c>
      <c r="H40" s="476">
        <v>0</v>
      </c>
      <c r="I40" s="476"/>
      <c r="J40" s="476">
        <f>I40*E40</f>
        <v>0</v>
      </c>
      <c r="K40" s="479">
        <f>I40+G40</f>
        <v>0</v>
      </c>
      <c r="L40" s="494">
        <f>K40*E40</f>
        <v>0</v>
      </c>
    </row>
    <row r="41" spans="1:12" ht="47.25" customHeight="1">
      <c r="A41" s="497">
        <v>12</v>
      </c>
      <c r="B41" s="474" t="s">
        <v>336</v>
      </c>
      <c r="C41" s="472" t="s">
        <v>89</v>
      </c>
      <c r="D41" s="475" t="s">
        <v>40</v>
      </c>
      <c r="E41" s="475"/>
      <c r="F41" s="476"/>
      <c r="G41" s="476"/>
      <c r="H41" s="476"/>
      <c r="I41" s="476"/>
      <c r="J41" s="476">
        <f>I41*E41</f>
        <v>0</v>
      </c>
      <c r="K41" s="472"/>
      <c r="L41" s="494"/>
    </row>
    <row r="42" spans="1:12">
      <c r="A42" s="497"/>
      <c r="B42" s="474"/>
      <c r="C42" s="472"/>
      <c r="D42" s="475"/>
      <c r="E42" s="475"/>
      <c r="F42" s="476"/>
      <c r="G42" s="476"/>
      <c r="H42" s="476"/>
      <c r="I42" s="476"/>
      <c r="J42" s="476"/>
      <c r="K42" s="472"/>
      <c r="L42" s="494"/>
    </row>
    <row r="43" spans="1:12" ht="53.25" customHeight="1">
      <c r="A43" s="497">
        <v>13</v>
      </c>
      <c r="B43" s="474" t="s">
        <v>337</v>
      </c>
      <c r="C43" s="481"/>
      <c r="D43" s="475"/>
      <c r="E43" s="475"/>
      <c r="F43" s="476"/>
      <c r="G43" s="476"/>
      <c r="H43" s="476"/>
      <c r="I43" s="476"/>
      <c r="J43" s="476"/>
      <c r="K43" s="472"/>
      <c r="L43" s="494"/>
    </row>
    <row r="44" spans="1:12">
      <c r="A44" s="496" t="s">
        <v>303</v>
      </c>
      <c r="B44" s="477" t="s">
        <v>317</v>
      </c>
      <c r="C44" s="472">
        <v>0</v>
      </c>
      <c r="D44" s="475" t="s">
        <v>174</v>
      </c>
      <c r="E44" s="475"/>
      <c r="F44" s="476"/>
      <c r="G44" s="476"/>
      <c r="H44" s="476"/>
      <c r="I44" s="476"/>
      <c r="J44" s="476">
        <f>I44*E44</f>
        <v>0</v>
      </c>
      <c r="K44" s="472"/>
      <c r="L44" s="494"/>
    </row>
    <row r="45" spans="1:12">
      <c r="A45" s="496"/>
      <c r="B45" s="477"/>
      <c r="C45" s="472"/>
      <c r="D45" s="475"/>
      <c r="E45" s="475"/>
      <c r="F45" s="476"/>
      <c r="G45" s="476"/>
      <c r="H45" s="476"/>
      <c r="I45" s="476"/>
      <c r="J45" s="476"/>
      <c r="K45" s="472"/>
      <c r="L45" s="494"/>
    </row>
    <row r="46" spans="1:12" ht="170">
      <c r="A46" s="496">
        <v>14</v>
      </c>
      <c r="B46" s="474" t="s">
        <v>338</v>
      </c>
      <c r="C46" s="472">
        <v>0</v>
      </c>
      <c r="D46" s="475" t="s">
        <v>174</v>
      </c>
      <c r="E46" s="475"/>
      <c r="F46" s="476"/>
      <c r="G46" s="476"/>
      <c r="H46" s="476"/>
      <c r="I46" s="476"/>
      <c r="J46" s="476"/>
      <c r="K46" s="472"/>
      <c r="L46" s="494"/>
    </row>
    <row r="47" spans="1:12">
      <c r="A47" s="496"/>
      <c r="B47" s="477"/>
      <c r="C47" s="472"/>
      <c r="D47" s="475"/>
      <c r="E47" s="475"/>
      <c r="F47" s="476"/>
      <c r="G47" s="476"/>
      <c r="H47" s="476"/>
      <c r="I47" s="476"/>
      <c r="J47" s="476"/>
      <c r="K47" s="472"/>
      <c r="L47" s="494"/>
    </row>
    <row r="48" spans="1:12">
      <c r="A48" s="496"/>
      <c r="B48" s="477"/>
      <c r="C48" s="472"/>
      <c r="D48" s="475"/>
      <c r="E48" s="475"/>
      <c r="F48" s="476"/>
      <c r="G48" s="476"/>
      <c r="H48" s="476"/>
      <c r="I48" s="476"/>
      <c r="J48" s="476"/>
      <c r="K48" s="472"/>
      <c r="L48" s="494"/>
    </row>
    <row r="49" spans="1:12">
      <c r="A49" s="498"/>
      <c r="B49" s="484" t="s">
        <v>158</v>
      </c>
      <c r="C49" s="485"/>
      <c r="D49" s="485"/>
      <c r="E49" s="485"/>
      <c r="F49" s="486">
        <f>SUM(F8:F48)</f>
        <v>157800</v>
      </c>
      <c r="G49" s="486"/>
      <c r="H49" s="486">
        <f>SUM(H8:H48)</f>
        <v>84360</v>
      </c>
      <c r="I49" s="486"/>
      <c r="J49" s="486">
        <f>SUM(J8:J48)</f>
        <v>28400</v>
      </c>
      <c r="K49" s="485"/>
      <c r="L49" s="499">
        <f>SUM(L8:L48)</f>
        <v>112760</v>
      </c>
    </row>
    <row r="50" spans="1:12">
      <c r="A50" s="495"/>
      <c r="B50" s="484" t="s">
        <v>293</v>
      </c>
      <c r="C50" s="487"/>
      <c r="D50" s="487"/>
      <c r="E50" s="488"/>
      <c r="F50" s="486">
        <f>F49</f>
        <v>157800</v>
      </c>
      <c r="G50" s="486"/>
      <c r="H50" s="486"/>
      <c r="I50" s="486"/>
      <c r="J50" s="486">
        <f>J49</f>
        <v>28400</v>
      </c>
      <c r="K50" s="485"/>
      <c r="L50" s="499">
        <f>L49</f>
        <v>112760</v>
      </c>
    </row>
    <row r="51" spans="1:12">
      <c r="A51" s="496"/>
      <c r="B51" s="489"/>
      <c r="C51" s="472"/>
      <c r="D51" s="472"/>
      <c r="E51" s="472"/>
      <c r="F51" s="473"/>
      <c r="G51" s="473"/>
      <c r="H51" s="473"/>
      <c r="I51" s="473"/>
      <c r="J51" s="473"/>
      <c r="K51" s="472"/>
      <c r="L51" s="494"/>
    </row>
    <row r="52" spans="1:12">
      <c r="A52" s="496"/>
      <c r="B52" s="489" t="s">
        <v>339</v>
      </c>
      <c r="C52" s="472"/>
      <c r="D52" s="472"/>
      <c r="E52" s="472"/>
      <c r="F52" s="473"/>
      <c r="G52" s="473"/>
      <c r="H52" s="473"/>
      <c r="I52" s="473"/>
      <c r="J52" s="472">
        <f>J50*18%</f>
        <v>5112</v>
      </c>
      <c r="K52" s="472"/>
      <c r="L52" s="494">
        <f>L50*18%</f>
        <v>20296.8</v>
      </c>
    </row>
    <row r="53" spans="1:12">
      <c r="A53" s="496"/>
      <c r="B53" s="489"/>
      <c r="C53" s="472"/>
      <c r="D53" s="472"/>
      <c r="E53" s="472"/>
      <c r="F53" s="473"/>
      <c r="G53" s="473"/>
      <c r="H53" s="473"/>
      <c r="I53" s="473"/>
      <c r="J53" s="472"/>
      <c r="K53" s="472"/>
      <c r="L53" s="494"/>
    </row>
    <row r="54" spans="1:12" ht="17.5" thickBot="1">
      <c r="A54" s="500" t="s">
        <v>340</v>
      </c>
      <c r="B54" s="501" t="s">
        <v>341</v>
      </c>
      <c r="C54" s="502"/>
      <c r="D54" s="502"/>
      <c r="E54" s="502"/>
      <c r="F54" s="503"/>
      <c r="G54" s="503"/>
      <c r="H54" s="503">
        <v>88264</v>
      </c>
      <c r="I54" s="503"/>
      <c r="J54" s="504">
        <f>J52+J50</f>
        <v>33512</v>
      </c>
      <c r="K54" s="502"/>
      <c r="L54" s="505">
        <f>L52+L50</f>
        <v>133056.79999999999</v>
      </c>
    </row>
  </sheetData>
  <mergeCells count="6">
    <mergeCell ref="K5:L5"/>
    <mergeCell ref="B3:F3"/>
    <mergeCell ref="A4:F4"/>
    <mergeCell ref="C5:F5"/>
    <mergeCell ref="G5:H5"/>
    <mergeCell ref="I5:J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V97"/>
  <sheetViews>
    <sheetView topLeftCell="A34" workbookViewId="0">
      <selection activeCell="M8" sqref="M8"/>
    </sheetView>
  </sheetViews>
  <sheetFormatPr defaultRowHeight="14.5"/>
  <cols>
    <col min="2" max="2" width="58" customWidth="1"/>
  </cols>
  <sheetData>
    <row r="1" spans="1:256">
      <c r="A1" s="560" t="s">
        <v>391</v>
      </c>
      <c r="B1" s="560"/>
      <c r="C1" s="560"/>
      <c r="D1" s="560"/>
      <c r="E1" s="560"/>
      <c r="F1" s="560"/>
      <c r="G1" s="560"/>
      <c r="H1" s="56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c r="BP1" s="310"/>
      <c r="BQ1" s="310"/>
      <c r="BR1" s="310"/>
      <c r="BS1" s="310"/>
      <c r="BT1" s="310"/>
      <c r="BU1" s="310"/>
      <c r="BV1" s="310"/>
      <c r="BW1" s="310"/>
      <c r="BX1" s="310"/>
      <c r="BY1" s="310"/>
      <c r="BZ1" s="310"/>
      <c r="CA1" s="310"/>
      <c r="CB1" s="310"/>
      <c r="CC1" s="310"/>
      <c r="CD1" s="310"/>
      <c r="CE1" s="310"/>
      <c r="CF1" s="310"/>
      <c r="CG1" s="310"/>
      <c r="CH1" s="310"/>
      <c r="CI1" s="310"/>
      <c r="CJ1" s="310"/>
      <c r="CK1" s="310"/>
      <c r="CL1" s="310"/>
      <c r="CM1" s="310"/>
      <c r="CN1" s="310"/>
      <c r="CO1" s="310"/>
      <c r="CP1" s="310"/>
      <c r="CQ1" s="310"/>
      <c r="CR1" s="310"/>
      <c r="CS1" s="310"/>
      <c r="CT1" s="310"/>
      <c r="CU1" s="310"/>
      <c r="CV1" s="310"/>
      <c r="CW1" s="310"/>
      <c r="CX1" s="310"/>
      <c r="CY1" s="310"/>
      <c r="CZ1" s="310"/>
      <c r="DA1" s="310"/>
      <c r="DB1" s="310"/>
      <c r="DC1" s="310"/>
      <c r="DD1" s="310"/>
      <c r="DE1" s="310"/>
      <c r="DF1" s="310"/>
      <c r="DG1" s="310"/>
      <c r="DH1" s="310"/>
      <c r="DI1" s="310"/>
      <c r="DJ1" s="310"/>
      <c r="DK1" s="310"/>
      <c r="DL1" s="310"/>
      <c r="DM1" s="310"/>
      <c r="DN1" s="310"/>
      <c r="DO1" s="310"/>
      <c r="DP1" s="310"/>
      <c r="DQ1" s="310"/>
      <c r="DR1" s="310"/>
      <c r="DS1" s="310"/>
      <c r="DT1" s="310"/>
      <c r="DU1" s="310"/>
      <c r="DV1" s="310"/>
      <c r="DW1" s="310"/>
      <c r="DX1" s="310"/>
      <c r="DY1" s="310"/>
      <c r="DZ1" s="310"/>
      <c r="EA1" s="310"/>
      <c r="EB1" s="310"/>
      <c r="EC1" s="310"/>
      <c r="ED1" s="310"/>
      <c r="EE1" s="310"/>
      <c r="EF1" s="310"/>
      <c r="EG1" s="310"/>
      <c r="EH1" s="310"/>
      <c r="EI1" s="310"/>
      <c r="EJ1" s="310"/>
      <c r="EK1" s="310"/>
      <c r="EL1" s="310"/>
      <c r="EM1" s="310"/>
      <c r="EN1" s="310"/>
      <c r="EO1" s="310"/>
      <c r="EP1" s="310"/>
      <c r="EQ1" s="310"/>
      <c r="ER1" s="310"/>
      <c r="ES1" s="310"/>
      <c r="ET1" s="310"/>
      <c r="EU1" s="310"/>
      <c r="EV1" s="310"/>
      <c r="EW1" s="310"/>
      <c r="EX1" s="310"/>
      <c r="EY1" s="310"/>
      <c r="EZ1" s="310"/>
      <c r="FA1" s="310"/>
      <c r="FB1" s="310"/>
      <c r="FC1" s="310"/>
      <c r="FD1" s="310"/>
      <c r="FE1" s="310"/>
      <c r="FF1" s="310"/>
      <c r="FG1" s="310"/>
      <c r="FH1" s="310"/>
      <c r="FI1" s="310"/>
      <c r="FJ1" s="310"/>
      <c r="FK1" s="310"/>
      <c r="FL1" s="310"/>
      <c r="FM1" s="310"/>
      <c r="FN1" s="310"/>
      <c r="FO1" s="310"/>
      <c r="FP1" s="310"/>
      <c r="FQ1" s="310"/>
      <c r="FR1" s="310"/>
      <c r="FS1" s="310"/>
      <c r="FT1" s="310"/>
      <c r="FU1" s="310"/>
      <c r="FV1" s="310"/>
      <c r="FW1" s="310"/>
      <c r="FX1" s="310"/>
      <c r="FY1" s="310"/>
      <c r="FZ1" s="310"/>
      <c r="GA1" s="310"/>
      <c r="GB1" s="310"/>
      <c r="GC1" s="310"/>
      <c r="GD1" s="310"/>
      <c r="GE1" s="310"/>
      <c r="GF1" s="310"/>
      <c r="GG1" s="310"/>
      <c r="GH1" s="310"/>
      <c r="GI1" s="310"/>
      <c r="GJ1" s="310"/>
      <c r="GK1" s="310"/>
      <c r="GL1" s="310"/>
      <c r="GM1" s="310"/>
      <c r="GN1" s="310"/>
      <c r="GO1" s="310"/>
      <c r="GP1" s="310"/>
      <c r="GQ1" s="310"/>
      <c r="GR1" s="310"/>
      <c r="GS1" s="310"/>
      <c r="GT1" s="310"/>
      <c r="GU1" s="310"/>
      <c r="GV1" s="310"/>
      <c r="GW1" s="310"/>
      <c r="GX1" s="310"/>
      <c r="GY1" s="310"/>
      <c r="GZ1" s="310"/>
      <c r="HA1" s="310"/>
      <c r="HB1" s="310"/>
      <c r="HC1" s="310"/>
      <c r="HD1" s="310"/>
      <c r="HE1" s="310"/>
      <c r="HF1" s="310"/>
      <c r="HG1" s="310"/>
      <c r="HH1" s="310"/>
      <c r="HI1" s="310"/>
      <c r="HJ1" s="310"/>
      <c r="HK1" s="310"/>
      <c r="HL1" s="310"/>
      <c r="HM1" s="310"/>
      <c r="HN1" s="310"/>
      <c r="HO1" s="310"/>
      <c r="HP1" s="310"/>
      <c r="HQ1" s="310"/>
      <c r="HR1" s="310"/>
      <c r="HS1" s="310"/>
      <c r="HT1" s="310"/>
      <c r="HU1" s="310"/>
      <c r="HV1" s="310"/>
      <c r="HW1" s="310"/>
      <c r="HX1" s="310"/>
      <c r="HY1" s="310"/>
      <c r="HZ1" s="310"/>
      <c r="IA1" s="310"/>
      <c r="IB1" s="310"/>
      <c r="IC1" s="310"/>
      <c r="ID1" s="310"/>
      <c r="IE1" s="310"/>
      <c r="IF1" s="310"/>
      <c r="IG1" s="310"/>
      <c r="IH1" s="310"/>
      <c r="II1" s="310"/>
      <c r="IJ1" s="310"/>
      <c r="IK1" s="310"/>
      <c r="IL1" s="310"/>
      <c r="IM1" s="310"/>
      <c r="IN1" s="310"/>
      <c r="IO1" s="310"/>
      <c r="IP1" s="310"/>
      <c r="IQ1" s="310"/>
      <c r="IR1" s="310"/>
      <c r="IS1" s="310"/>
      <c r="IT1" s="310"/>
      <c r="IU1" s="310"/>
      <c r="IV1" s="310"/>
    </row>
    <row r="2" spans="1:256">
      <c r="A2" s="560" t="s">
        <v>371</v>
      </c>
      <c r="B2" s="560"/>
      <c r="C2" s="560"/>
      <c r="D2" s="560"/>
      <c r="E2" s="560"/>
      <c r="F2" s="560"/>
      <c r="G2" s="560"/>
      <c r="H2" s="56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310"/>
      <c r="BS2" s="310"/>
      <c r="BT2" s="310"/>
      <c r="BU2" s="310"/>
      <c r="BV2" s="310"/>
      <c r="BW2" s="310"/>
      <c r="BX2" s="310"/>
      <c r="BY2" s="310"/>
      <c r="BZ2" s="310"/>
      <c r="CA2" s="310"/>
      <c r="CB2" s="310"/>
      <c r="CC2" s="310"/>
      <c r="CD2" s="310"/>
      <c r="CE2" s="310"/>
      <c r="CF2" s="310"/>
      <c r="CG2" s="310"/>
      <c r="CH2" s="310"/>
      <c r="CI2" s="310"/>
      <c r="CJ2" s="310"/>
      <c r="CK2" s="310"/>
      <c r="CL2" s="310"/>
      <c r="CM2" s="310"/>
      <c r="CN2" s="310"/>
      <c r="CO2" s="310"/>
      <c r="CP2" s="310"/>
      <c r="CQ2" s="310"/>
      <c r="CR2" s="310"/>
      <c r="CS2" s="310"/>
      <c r="CT2" s="310"/>
      <c r="CU2" s="310"/>
      <c r="CV2" s="310"/>
      <c r="CW2" s="310"/>
      <c r="CX2" s="310"/>
      <c r="CY2" s="310"/>
      <c r="CZ2" s="310"/>
      <c r="DA2" s="310"/>
      <c r="DB2" s="310"/>
      <c r="DC2" s="310"/>
      <c r="DD2" s="310"/>
      <c r="DE2" s="310"/>
      <c r="DF2" s="310"/>
      <c r="DG2" s="310"/>
      <c r="DH2" s="310"/>
      <c r="DI2" s="310"/>
      <c r="DJ2" s="310"/>
      <c r="DK2" s="310"/>
      <c r="DL2" s="310"/>
      <c r="DM2" s="310"/>
      <c r="DN2" s="310"/>
      <c r="DO2" s="310"/>
      <c r="DP2" s="310"/>
      <c r="DQ2" s="310"/>
      <c r="DR2" s="310"/>
      <c r="DS2" s="310"/>
      <c r="DT2" s="310"/>
      <c r="DU2" s="310"/>
      <c r="DV2" s="310"/>
      <c r="DW2" s="310"/>
      <c r="DX2" s="310"/>
      <c r="DY2" s="310"/>
      <c r="DZ2" s="310"/>
      <c r="EA2" s="310"/>
      <c r="EB2" s="310"/>
      <c r="EC2" s="310"/>
      <c r="ED2" s="310"/>
      <c r="EE2" s="310"/>
      <c r="EF2" s="310"/>
      <c r="EG2" s="310"/>
      <c r="EH2" s="310"/>
      <c r="EI2" s="310"/>
      <c r="EJ2" s="310"/>
      <c r="EK2" s="310"/>
      <c r="EL2" s="310"/>
      <c r="EM2" s="310"/>
      <c r="EN2" s="310"/>
      <c r="EO2" s="310"/>
      <c r="EP2" s="310"/>
      <c r="EQ2" s="310"/>
      <c r="ER2" s="310"/>
      <c r="ES2" s="310"/>
      <c r="ET2" s="310"/>
      <c r="EU2" s="310"/>
      <c r="EV2" s="310"/>
      <c r="EW2" s="310"/>
      <c r="EX2" s="310"/>
      <c r="EY2" s="310"/>
      <c r="EZ2" s="310"/>
      <c r="FA2" s="310"/>
      <c r="FB2" s="310"/>
      <c r="FC2" s="310"/>
      <c r="FD2" s="310"/>
      <c r="FE2" s="310"/>
      <c r="FF2" s="310"/>
      <c r="FG2" s="310"/>
      <c r="FH2" s="310"/>
      <c r="FI2" s="310"/>
      <c r="FJ2" s="310"/>
      <c r="FK2" s="310"/>
      <c r="FL2" s="310"/>
      <c r="FM2" s="310"/>
      <c r="FN2" s="310"/>
      <c r="FO2" s="310"/>
      <c r="FP2" s="310"/>
      <c r="FQ2" s="310"/>
      <c r="FR2" s="310"/>
      <c r="FS2" s="310"/>
      <c r="FT2" s="310"/>
      <c r="FU2" s="310"/>
      <c r="FV2" s="310"/>
      <c r="FW2" s="310"/>
      <c r="FX2" s="310"/>
      <c r="FY2" s="310"/>
      <c r="FZ2" s="310"/>
      <c r="GA2" s="310"/>
      <c r="GB2" s="310"/>
      <c r="GC2" s="310"/>
      <c r="GD2" s="310"/>
      <c r="GE2" s="310"/>
      <c r="GF2" s="310"/>
      <c r="GG2" s="310"/>
      <c r="GH2" s="310"/>
      <c r="GI2" s="310"/>
      <c r="GJ2" s="310"/>
      <c r="GK2" s="310"/>
      <c r="GL2" s="310"/>
      <c r="GM2" s="310"/>
      <c r="GN2" s="310"/>
      <c r="GO2" s="310"/>
      <c r="GP2" s="310"/>
      <c r="GQ2" s="310"/>
      <c r="GR2" s="310"/>
      <c r="GS2" s="310"/>
      <c r="GT2" s="310"/>
      <c r="GU2" s="310"/>
      <c r="GV2" s="310"/>
      <c r="GW2" s="310"/>
      <c r="GX2" s="310"/>
      <c r="GY2" s="310"/>
      <c r="GZ2" s="310"/>
      <c r="HA2" s="310"/>
      <c r="HB2" s="310"/>
      <c r="HC2" s="310"/>
      <c r="HD2" s="310"/>
      <c r="HE2" s="310"/>
      <c r="HF2" s="310"/>
      <c r="HG2" s="310"/>
      <c r="HH2" s="310"/>
      <c r="HI2" s="310"/>
      <c r="HJ2" s="310"/>
      <c r="HK2" s="310"/>
      <c r="HL2" s="310"/>
      <c r="HM2" s="310"/>
      <c r="HN2" s="310"/>
      <c r="HO2" s="310"/>
      <c r="HP2" s="310"/>
      <c r="HQ2" s="310"/>
      <c r="HR2" s="310"/>
      <c r="HS2" s="310"/>
      <c r="HT2" s="310"/>
      <c r="HU2" s="310"/>
      <c r="HV2" s="310"/>
      <c r="HW2" s="310"/>
      <c r="HX2" s="310"/>
      <c r="HY2" s="310"/>
      <c r="HZ2" s="310"/>
      <c r="IA2" s="310"/>
      <c r="IB2" s="310"/>
      <c r="IC2" s="310"/>
      <c r="ID2" s="310"/>
      <c r="IE2" s="310"/>
      <c r="IF2" s="310"/>
      <c r="IG2" s="310"/>
      <c r="IH2" s="310"/>
      <c r="II2" s="310"/>
      <c r="IJ2" s="310"/>
      <c r="IK2" s="310"/>
      <c r="IL2" s="310"/>
      <c r="IM2" s="310"/>
      <c r="IN2" s="310"/>
      <c r="IO2" s="310"/>
      <c r="IP2" s="310"/>
      <c r="IQ2" s="310"/>
      <c r="IR2" s="310"/>
      <c r="IS2" s="310"/>
      <c r="IT2" s="310"/>
      <c r="IU2" s="310"/>
      <c r="IV2" s="310"/>
    </row>
    <row r="3" spans="1:256">
      <c r="A3" s="561"/>
      <c r="B3" s="561"/>
      <c r="C3" s="561"/>
      <c r="D3" s="561"/>
      <c r="E3" s="561"/>
      <c r="F3" s="561"/>
      <c r="G3" s="561"/>
      <c r="H3" s="561"/>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c r="BP3" s="310"/>
      <c r="BQ3" s="310"/>
      <c r="BR3" s="310"/>
      <c r="BS3" s="310"/>
      <c r="BT3" s="310"/>
      <c r="BU3" s="310"/>
      <c r="BV3" s="310"/>
      <c r="BW3" s="310"/>
      <c r="BX3" s="310"/>
      <c r="BY3" s="310"/>
      <c r="BZ3" s="310"/>
      <c r="CA3" s="310"/>
      <c r="CB3" s="310"/>
      <c r="CC3" s="310"/>
      <c r="CD3" s="310"/>
      <c r="CE3" s="310"/>
      <c r="CF3" s="310"/>
      <c r="CG3" s="310"/>
      <c r="CH3" s="310"/>
      <c r="CI3" s="310"/>
      <c r="CJ3" s="310"/>
      <c r="CK3" s="310"/>
      <c r="CL3" s="310"/>
      <c r="CM3" s="310"/>
      <c r="CN3" s="310"/>
      <c r="CO3" s="310"/>
      <c r="CP3" s="310"/>
      <c r="CQ3" s="310"/>
      <c r="CR3" s="310"/>
      <c r="CS3" s="310"/>
      <c r="CT3" s="310"/>
      <c r="CU3" s="310"/>
      <c r="CV3" s="310"/>
      <c r="CW3" s="310"/>
      <c r="CX3" s="310"/>
      <c r="CY3" s="310"/>
      <c r="CZ3" s="310"/>
      <c r="DA3" s="310"/>
      <c r="DB3" s="310"/>
      <c r="DC3" s="310"/>
      <c r="DD3" s="310"/>
      <c r="DE3" s="310"/>
      <c r="DF3" s="310"/>
      <c r="DG3" s="310"/>
      <c r="DH3" s="310"/>
      <c r="DI3" s="310"/>
      <c r="DJ3" s="310"/>
      <c r="DK3" s="310"/>
      <c r="DL3" s="310"/>
      <c r="DM3" s="310"/>
      <c r="DN3" s="310"/>
      <c r="DO3" s="310"/>
      <c r="DP3" s="310"/>
      <c r="DQ3" s="310"/>
      <c r="DR3" s="310"/>
      <c r="DS3" s="310"/>
      <c r="DT3" s="310"/>
      <c r="DU3" s="310"/>
      <c r="DV3" s="310"/>
      <c r="DW3" s="310"/>
      <c r="DX3" s="310"/>
      <c r="DY3" s="310"/>
      <c r="DZ3" s="310"/>
      <c r="EA3" s="310"/>
      <c r="EB3" s="310"/>
      <c r="EC3" s="310"/>
      <c r="ED3" s="310"/>
      <c r="EE3" s="310"/>
      <c r="EF3" s="310"/>
      <c r="EG3" s="310"/>
      <c r="EH3" s="310"/>
      <c r="EI3" s="310"/>
      <c r="EJ3" s="310"/>
      <c r="EK3" s="310"/>
      <c r="EL3" s="310"/>
      <c r="EM3" s="310"/>
      <c r="EN3" s="310"/>
      <c r="EO3" s="310"/>
      <c r="EP3" s="310"/>
      <c r="EQ3" s="310"/>
      <c r="ER3" s="310"/>
      <c r="ES3" s="310"/>
      <c r="ET3" s="310"/>
      <c r="EU3" s="310"/>
      <c r="EV3" s="310"/>
      <c r="EW3" s="310"/>
      <c r="EX3" s="310"/>
      <c r="EY3" s="310"/>
      <c r="EZ3" s="310"/>
      <c r="FA3" s="310"/>
      <c r="FB3" s="310"/>
      <c r="FC3" s="310"/>
      <c r="FD3" s="310"/>
      <c r="FE3" s="310"/>
      <c r="FF3" s="310"/>
      <c r="FG3" s="310"/>
      <c r="FH3" s="310"/>
      <c r="FI3" s="310"/>
      <c r="FJ3" s="310"/>
      <c r="FK3" s="310"/>
      <c r="FL3" s="310"/>
      <c r="FM3" s="310"/>
      <c r="FN3" s="310"/>
      <c r="FO3" s="310"/>
      <c r="FP3" s="310"/>
      <c r="FQ3" s="310"/>
      <c r="FR3" s="310"/>
      <c r="FS3" s="310"/>
      <c r="FT3" s="310"/>
      <c r="FU3" s="310"/>
      <c r="FV3" s="310"/>
      <c r="FW3" s="310"/>
      <c r="FX3" s="310"/>
      <c r="FY3" s="310"/>
      <c r="FZ3" s="310"/>
      <c r="GA3" s="310"/>
      <c r="GB3" s="310"/>
      <c r="GC3" s="310"/>
      <c r="GD3" s="310"/>
      <c r="GE3" s="310"/>
      <c r="GF3" s="310"/>
      <c r="GG3" s="310"/>
      <c r="GH3" s="310"/>
      <c r="GI3" s="310"/>
      <c r="GJ3" s="310"/>
      <c r="GK3" s="310"/>
      <c r="GL3" s="310"/>
      <c r="GM3" s="310"/>
      <c r="GN3" s="310"/>
      <c r="GO3" s="310"/>
      <c r="GP3" s="310"/>
      <c r="GQ3" s="310"/>
      <c r="GR3" s="310"/>
      <c r="GS3" s="310"/>
      <c r="GT3" s="310"/>
      <c r="GU3" s="310"/>
      <c r="GV3" s="310"/>
      <c r="GW3" s="310"/>
      <c r="GX3" s="310"/>
      <c r="GY3" s="310"/>
      <c r="GZ3" s="310"/>
      <c r="HA3" s="310"/>
      <c r="HB3" s="310"/>
      <c r="HC3" s="310"/>
      <c r="HD3" s="310"/>
      <c r="HE3" s="310"/>
      <c r="HF3" s="310"/>
      <c r="HG3" s="310"/>
      <c r="HH3" s="310"/>
      <c r="HI3" s="310"/>
      <c r="HJ3" s="310"/>
      <c r="HK3" s="310"/>
      <c r="HL3" s="310"/>
      <c r="HM3" s="310"/>
      <c r="HN3" s="310"/>
      <c r="HO3" s="310"/>
      <c r="HP3" s="310"/>
      <c r="HQ3" s="310"/>
      <c r="HR3" s="310"/>
      <c r="HS3" s="310"/>
      <c r="HT3" s="310"/>
      <c r="HU3" s="310"/>
      <c r="HV3" s="310"/>
      <c r="HW3" s="310"/>
      <c r="HX3" s="310"/>
      <c r="HY3" s="310"/>
      <c r="HZ3" s="310"/>
      <c r="IA3" s="310"/>
      <c r="IB3" s="310"/>
      <c r="IC3" s="310"/>
      <c r="ID3" s="310"/>
      <c r="IE3" s="310"/>
      <c r="IF3" s="310"/>
      <c r="IG3" s="310"/>
      <c r="IH3" s="310"/>
      <c r="II3" s="310"/>
      <c r="IJ3" s="310"/>
      <c r="IK3" s="310"/>
      <c r="IL3" s="310"/>
      <c r="IM3" s="310"/>
      <c r="IN3" s="310"/>
      <c r="IO3" s="310"/>
      <c r="IP3" s="310"/>
      <c r="IQ3" s="310"/>
      <c r="IR3" s="310"/>
      <c r="IS3" s="310"/>
      <c r="IT3" s="310"/>
      <c r="IU3" s="310"/>
      <c r="IV3" s="310"/>
    </row>
    <row r="4" spans="1:256" ht="39">
      <c r="A4" s="313" t="s">
        <v>344</v>
      </c>
      <c r="B4" s="314" t="s">
        <v>345</v>
      </c>
      <c r="C4" s="315" t="s">
        <v>346</v>
      </c>
      <c r="D4" s="314" t="s">
        <v>347</v>
      </c>
      <c r="E4" s="314" t="s">
        <v>348</v>
      </c>
      <c r="F4" s="314" t="s">
        <v>349</v>
      </c>
      <c r="G4" s="314" t="s">
        <v>350</v>
      </c>
      <c r="H4" s="316" t="s">
        <v>351</v>
      </c>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11"/>
      <c r="BB4" s="311"/>
      <c r="BC4" s="311"/>
      <c r="BD4" s="311"/>
      <c r="BE4" s="311"/>
      <c r="BF4" s="311"/>
      <c r="BG4" s="311"/>
      <c r="BH4" s="311"/>
      <c r="BI4" s="311"/>
      <c r="BJ4" s="311"/>
      <c r="BK4" s="311"/>
      <c r="BL4" s="311"/>
      <c r="BM4" s="311"/>
      <c r="BN4" s="311"/>
      <c r="BO4" s="311"/>
      <c r="BP4" s="311"/>
      <c r="BQ4" s="311"/>
      <c r="BR4" s="311"/>
      <c r="BS4" s="311"/>
      <c r="BT4" s="311"/>
      <c r="BU4" s="311"/>
      <c r="BV4" s="311"/>
      <c r="BW4" s="311"/>
      <c r="BX4" s="311"/>
      <c r="BY4" s="311"/>
      <c r="BZ4" s="311"/>
      <c r="CA4" s="311"/>
      <c r="CB4" s="311"/>
      <c r="CC4" s="311"/>
      <c r="CD4" s="311"/>
      <c r="CE4" s="311"/>
      <c r="CF4" s="311"/>
      <c r="CG4" s="311"/>
      <c r="CH4" s="311"/>
      <c r="CI4" s="311"/>
      <c r="CJ4" s="311"/>
      <c r="CK4" s="311"/>
      <c r="CL4" s="311"/>
      <c r="CM4" s="311"/>
      <c r="CN4" s="311"/>
      <c r="CO4" s="311"/>
      <c r="CP4" s="311"/>
      <c r="CQ4" s="311"/>
      <c r="CR4" s="311"/>
      <c r="CS4" s="311"/>
      <c r="CT4" s="311"/>
      <c r="CU4" s="311"/>
      <c r="CV4" s="311"/>
      <c r="CW4" s="311"/>
      <c r="CX4" s="311"/>
      <c r="CY4" s="311"/>
      <c r="CZ4" s="311"/>
      <c r="DA4" s="311"/>
      <c r="DB4" s="311"/>
      <c r="DC4" s="311"/>
      <c r="DD4" s="311"/>
      <c r="DE4" s="311"/>
      <c r="DF4" s="311"/>
      <c r="DG4" s="311"/>
      <c r="DH4" s="311"/>
      <c r="DI4" s="311"/>
      <c r="DJ4" s="311"/>
      <c r="DK4" s="311"/>
      <c r="DL4" s="311"/>
      <c r="DM4" s="311"/>
      <c r="DN4" s="311"/>
      <c r="DO4" s="311"/>
      <c r="DP4" s="311"/>
      <c r="DQ4" s="311"/>
      <c r="DR4" s="311"/>
      <c r="DS4" s="311"/>
      <c r="DT4" s="311"/>
      <c r="DU4" s="311"/>
      <c r="DV4" s="311"/>
      <c r="DW4" s="311"/>
      <c r="DX4" s="311"/>
      <c r="DY4" s="311"/>
      <c r="DZ4" s="311"/>
      <c r="EA4" s="311"/>
      <c r="EB4" s="311"/>
      <c r="EC4" s="311"/>
      <c r="ED4" s="311"/>
      <c r="EE4" s="311"/>
      <c r="EF4" s="311"/>
      <c r="EG4" s="311"/>
      <c r="EH4" s="311"/>
      <c r="EI4" s="311"/>
      <c r="EJ4" s="311"/>
      <c r="EK4" s="311"/>
      <c r="EL4" s="311"/>
      <c r="EM4" s="311"/>
      <c r="EN4" s="311"/>
      <c r="EO4" s="311"/>
      <c r="EP4" s="311"/>
      <c r="EQ4" s="311"/>
      <c r="ER4" s="311"/>
      <c r="ES4" s="311"/>
      <c r="ET4" s="311"/>
      <c r="EU4" s="311"/>
      <c r="EV4" s="311"/>
      <c r="EW4" s="311"/>
      <c r="EX4" s="311"/>
      <c r="EY4" s="311"/>
      <c r="EZ4" s="311"/>
      <c r="FA4" s="311"/>
      <c r="FB4" s="311"/>
      <c r="FC4" s="311"/>
      <c r="FD4" s="311"/>
      <c r="FE4" s="311"/>
      <c r="FF4" s="311"/>
      <c r="FG4" s="311"/>
      <c r="FH4" s="311"/>
      <c r="FI4" s="311"/>
      <c r="FJ4" s="311"/>
      <c r="FK4" s="311"/>
      <c r="FL4" s="311"/>
      <c r="FM4" s="311"/>
      <c r="FN4" s="311"/>
      <c r="FO4" s="311"/>
      <c r="FP4" s="311"/>
      <c r="FQ4" s="311"/>
      <c r="FR4" s="311"/>
      <c r="FS4" s="311"/>
      <c r="FT4" s="311"/>
      <c r="FU4" s="311"/>
      <c r="FV4" s="311"/>
      <c r="FW4" s="311"/>
      <c r="FX4" s="311"/>
      <c r="FY4" s="311"/>
      <c r="FZ4" s="311"/>
      <c r="GA4" s="311"/>
      <c r="GB4" s="311"/>
      <c r="GC4" s="311"/>
      <c r="GD4" s="311"/>
      <c r="GE4" s="311"/>
      <c r="GF4" s="311"/>
      <c r="GG4" s="311"/>
      <c r="GH4" s="311"/>
      <c r="GI4" s="311"/>
      <c r="GJ4" s="311"/>
      <c r="GK4" s="311"/>
      <c r="GL4" s="311"/>
      <c r="GM4" s="311"/>
      <c r="GN4" s="311"/>
      <c r="GO4" s="311"/>
      <c r="GP4" s="311"/>
      <c r="GQ4" s="311"/>
      <c r="GR4" s="311"/>
      <c r="GS4" s="311"/>
      <c r="GT4" s="312"/>
      <c r="GU4" s="312"/>
      <c r="GV4" s="312"/>
      <c r="GW4" s="312"/>
      <c r="GX4" s="312"/>
      <c r="GY4" s="312"/>
      <c r="GZ4" s="312"/>
      <c r="HA4" s="312"/>
      <c r="HB4" s="312"/>
      <c r="HC4" s="312"/>
      <c r="HD4" s="312"/>
      <c r="HE4" s="312"/>
      <c r="HF4" s="312"/>
      <c r="HG4" s="312"/>
      <c r="HH4" s="312"/>
      <c r="HI4" s="312"/>
      <c r="HJ4" s="312"/>
      <c r="HK4" s="312"/>
      <c r="HL4" s="312"/>
      <c r="HM4" s="312"/>
      <c r="HN4" s="312"/>
      <c r="HO4" s="312"/>
      <c r="HP4" s="312"/>
      <c r="HQ4" s="312"/>
      <c r="HR4" s="312"/>
      <c r="HS4" s="312"/>
      <c r="HT4" s="312"/>
      <c r="HU4" s="312"/>
      <c r="HV4" s="312"/>
      <c r="HW4" s="312"/>
      <c r="HX4" s="312"/>
      <c r="HY4" s="312"/>
      <c r="HZ4" s="311"/>
      <c r="IA4" s="311"/>
      <c r="IB4" s="311"/>
      <c r="IC4" s="311"/>
      <c r="ID4" s="311"/>
      <c r="IE4" s="311"/>
      <c r="IF4" s="311"/>
      <c r="IG4" s="311"/>
      <c r="IH4" s="311"/>
      <c r="II4" s="311"/>
      <c r="IJ4" s="311"/>
      <c r="IK4" s="311"/>
      <c r="IL4" s="311"/>
      <c r="IM4" s="311"/>
      <c r="IN4" s="311"/>
      <c r="IO4" s="311"/>
      <c r="IP4" s="311"/>
      <c r="IQ4" s="311"/>
      <c r="IR4" s="311"/>
      <c r="IS4" s="311"/>
      <c r="IT4" s="311"/>
      <c r="IU4" s="311"/>
      <c r="IV4" s="311"/>
    </row>
    <row r="5" spans="1:256">
      <c r="A5" s="317"/>
      <c r="B5" s="318"/>
      <c r="C5" s="319"/>
      <c r="D5" s="319"/>
      <c r="E5" s="320"/>
      <c r="F5" s="320"/>
      <c r="G5" s="320"/>
      <c r="H5" s="321"/>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c r="BW5" s="310"/>
      <c r="BX5" s="310"/>
      <c r="BY5" s="310"/>
      <c r="BZ5" s="310"/>
      <c r="CA5" s="310"/>
      <c r="CB5" s="310"/>
      <c r="CC5" s="310"/>
      <c r="CD5" s="310"/>
      <c r="CE5" s="310"/>
      <c r="CF5" s="310"/>
      <c r="CG5" s="310"/>
      <c r="CH5" s="310"/>
      <c r="CI5" s="310"/>
      <c r="CJ5" s="310"/>
      <c r="CK5" s="310"/>
      <c r="CL5" s="310"/>
      <c r="CM5" s="310"/>
      <c r="CN5" s="310"/>
      <c r="CO5" s="310"/>
      <c r="CP5" s="310"/>
      <c r="CQ5" s="310"/>
      <c r="CR5" s="310"/>
      <c r="CS5" s="310"/>
      <c r="CT5" s="310"/>
      <c r="CU5" s="310"/>
      <c r="CV5" s="310"/>
      <c r="CW5" s="310"/>
      <c r="CX5" s="310"/>
      <c r="CY5" s="310"/>
      <c r="CZ5" s="310"/>
      <c r="DA5" s="310"/>
      <c r="DB5" s="310"/>
      <c r="DC5" s="310"/>
      <c r="DD5" s="310"/>
      <c r="DE5" s="310"/>
      <c r="DF5" s="310"/>
      <c r="DG5" s="310"/>
      <c r="DH5" s="310"/>
      <c r="DI5" s="310"/>
      <c r="DJ5" s="310"/>
      <c r="DK5" s="310"/>
      <c r="DL5" s="310"/>
      <c r="DM5" s="310"/>
      <c r="DN5" s="310"/>
      <c r="DO5" s="310"/>
      <c r="DP5" s="310"/>
      <c r="DQ5" s="310"/>
      <c r="DR5" s="310"/>
      <c r="DS5" s="310"/>
      <c r="DT5" s="310"/>
      <c r="DU5" s="310"/>
      <c r="DV5" s="310"/>
      <c r="DW5" s="310"/>
      <c r="DX5" s="310"/>
      <c r="DY5" s="310"/>
      <c r="DZ5" s="310"/>
      <c r="EA5" s="310"/>
      <c r="EB5" s="310"/>
      <c r="EC5" s="310"/>
      <c r="ED5" s="310"/>
      <c r="EE5" s="310"/>
      <c r="EF5" s="310"/>
      <c r="EG5" s="310"/>
      <c r="EH5" s="310"/>
      <c r="EI5" s="310"/>
      <c r="EJ5" s="310"/>
      <c r="EK5" s="310"/>
      <c r="EL5" s="310"/>
      <c r="EM5" s="310"/>
      <c r="EN5" s="310"/>
      <c r="EO5" s="310"/>
      <c r="EP5" s="310"/>
      <c r="EQ5" s="310"/>
      <c r="ER5" s="310"/>
      <c r="ES5" s="310"/>
      <c r="ET5" s="310"/>
      <c r="EU5" s="310"/>
      <c r="EV5" s="310"/>
      <c r="EW5" s="310"/>
      <c r="EX5" s="310"/>
      <c r="EY5" s="310"/>
      <c r="EZ5" s="310"/>
      <c r="FA5" s="310"/>
      <c r="FB5" s="310"/>
      <c r="FC5" s="310"/>
      <c r="FD5" s="310"/>
      <c r="FE5" s="310"/>
      <c r="FF5" s="310"/>
      <c r="FG5" s="310"/>
      <c r="FH5" s="310"/>
      <c r="FI5" s="310"/>
      <c r="FJ5" s="310"/>
      <c r="FK5" s="310"/>
      <c r="FL5" s="310"/>
      <c r="FM5" s="310"/>
      <c r="FN5" s="310"/>
      <c r="FO5" s="310"/>
      <c r="FP5" s="310"/>
      <c r="FQ5" s="310"/>
      <c r="FR5" s="310"/>
      <c r="FS5" s="310"/>
      <c r="FT5" s="310"/>
      <c r="FU5" s="310"/>
      <c r="FV5" s="310"/>
      <c r="FW5" s="310"/>
      <c r="FX5" s="310"/>
      <c r="FY5" s="310"/>
      <c r="FZ5" s="310"/>
      <c r="GA5" s="310"/>
      <c r="GB5" s="310"/>
      <c r="GC5" s="310"/>
      <c r="GD5" s="310"/>
      <c r="GE5" s="310"/>
      <c r="GF5" s="310"/>
      <c r="GG5" s="310"/>
      <c r="GH5" s="310"/>
      <c r="GI5" s="310"/>
      <c r="GJ5" s="310"/>
      <c r="GK5" s="310"/>
      <c r="GL5" s="310"/>
      <c r="GM5" s="310"/>
      <c r="GN5" s="310"/>
      <c r="GO5" s="310"/>
      <c r="GP5" s="310"/>
      <c r="GQ5" s="310"/>
      <c r="GR5" s="310"/>
      <c r="GS5" s="310"/>
      <c r="GT5" s="310"/>
      <c r="GU5" s="310"/>
      <c r="GV5" s="310"/>
      <c r="GW5" s="310"/>
      <c r="GX5" s="310"/>
      <c r="GY5" s="310"/>
      <c r="GZ5" s="310"/>
      <c r="HA5" s="310"/>
      <c r="HB5" s="310"/>
      <c r="HC5" s="310"/>
      <c r="HD5" s="310"/>
      <c r="HE5" s="310"/>
      <c r="HF5" s="310"/>
      <c r="HG5" s="310"/>
      <c r="HH5" s="310"/>
      <c r="HI5" s="310"/>
      <c r="HJ5" s="310"/>
      <c r="HK5" s="310"/>
      <c r="HL5" s="310"/>
      <c r="HM5" s="310"/>
      <c r="HN5" s="310"/>
      <c r="HO5" s="310"/>
      <c r="HP5" s="310"/>
      <c r="HQ5" s="310"/>
      <c r="HR5" s="310"/>
      <c r="HS5" s="310"/>
      <c r="HT5" s="310"/>
      <c r="HU5" s="310"/>
      <c r="HV5" s="310"/>
      <c r="HW5" s="310"/>
      <c r="HX5" s="310"/>
      <c r="HY5" s="310"/>
      <c r="HZ5" s="310"/>
      <c r="IA5" s="310"/>
      <c r="IB5" s="310"/>
      <c r="IC5" s="310"/>
      <c r="ID5" s="310"/>
      <c r="IE5" s="310"/>
      <c r="IF5" s="310"/>
      <c r="IG5" s="310"/>
      <c r="IH5" s="310"/>
      <c r="II5" s="310"/>
      <c r="IJ5" s="310"/>
      <c r="IK5" s="310"/>
      <c r="IL5" s="310"/>
      <c r="IM5" s="310"/>
      <c r="IN5" s="310"/>
      <c r="IO5" s="310"/>
      <c r="IP5" s="310"/>
      <c r="IQ5" s="310"/>
      <c r="IR5" s="310"/>
      <c r="IS5" s="310"/>
      <c r="IT5" s="310"/>
      <c r="IU5" s="310"/>
      <c r="IV5" s="310"/>
    </row>
    <row r="6" spans="1:256">
      <c r="A6" s="322" t="s">
        <v>28</v>
      </c>
      <c r="B6" s="323" t="s">
        <v>392</v>
      </c>
      <c r="C6" s="324"/>
      <c r="D6" s="324"/>
      <c r="E6" s="324"/>
      <c r="F6" s="325"/>
      <c r="G6" s="326"/>
      <c r="H6" s="327"/>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311"/>
      <c r="CF6" s="311"/>
      <c r="CG6" s="311"/>
      <c r="CH6" s="311"/>
      <c r="CI6" s="311"/>
      <c r="CJ6" s="311"/>
      <c r="CK6" s="311"/>
      <c r="CL6" s="311"/>
      <c r="CM6" s="311"/>
      <c r="CN6" s="311"/>
      <c r="CO6" s="311"/>
      <c r="CP6" s="311"/>
      <c r="CQ6" s="311"/>
      <c r="CR6" s="311"/>
      <c r="CS6" s="311"/>
      <c r="CT6" s="311"/>
      <c r="CU6" s="311"/>
      <c r="CV6" s="311"/>
      <c r="CW6" s="311"/>
      <c r="CX6" s="311"/>
      <c r="CY6" s="311"/>
      <c r="CZ6" s="311"/>
      <c r="DA6" s="311"/>
      <c r="DB6" s="311"/>
      <c r="DC6" s="311"/>
      <c r="DD6" s="311"/>
      <c r="DE6" s="311"/>
      <c r="DF6" s="311"/>
      <c r="DG6" s="311"/>
      <c r="DH6" s="311"/>
      <c r="DI6" s="311"/>
      <c r="DJ6" s="311"/>
      <c r="DK6" s="311"/>
      <c r="DL6" s="311"/>
      <c r="DM6" s="311"/>
      <c r="DN6" s="311"/>
      <c r="DO6" s="311"/>
      <c r="DP6" s="311"/>
      <c r="DQ6" s="311"/>
      <c r="DR6" s="311"/>
      <c r="DS6" s="311"/>
      <c r="DT6" s="311"/>
      <c r="DU6" s="311"/>
      <c r="DV6" s="311"/>
      <c r="DW6" s="311"/>
      <c r="DX6" s="311"/>
      <c r="DY6" s="311"/>
      <c r="DZ6" s="311"/>
      <c r="EA6" s="311"/>
      <c r="EB6" s="311"/>
      <c r="EC6" s="311"/>
      <c r="ED6" s="311"/>
      <c r="EE6" s="311"/>
      <c r="EF6" s="311"/>
      <c r="EG6" s="311"/>
      <c r="EH6" s="311"/>
      <c r="EI6" s="311"/>
      <c r="EJ6" s="311"/>
      <c r="EK6" s="311"/>
      <c r="EL6" s="311"/>
      <c r="EM6" s="311"/>
      <c r="EN6" s="311"/>
      <c r="EO6" s="311"/>
      <c r="EP6" s="311"/>
      <c r="EQ6" s="311"/>
      <c r="ER6" s="311"/>
      <c r="ES6" s="311"/>
      <c r="ET6" s="311"/>
      <c r="EU6" s="311"/>
      <c r="EV6" s="311"/>
      <c r="EW6" s="311"/>
      <c r="EX6" s="311"/>
      <c r="EY6" s="311"/>
      <c r="EZ6" s="311"/>
      <c r="FA6" s="311"/>
      <c r="FB6" s="311"/>
      <c r="FC6" s="311"/>
      <c r="FD6" s="311"/>
      <c r="FE6" s="311"/>
      <c r="FF6" s="311"/>
      <c r="FG6" s="311"/>
      <c r="FH6" s="311"/>
      <c r="FI6" s="311"/>
      <c r="FJ6" s="311"/>
      <c r="FK6" s="311"/>
      <c r="FL6" s="311"/>
      <c r="FM6" s="311"/>
      <c r="FN6" s="311"/>
      <c r="FO6" s="311"/>
      <c r="FP6" s="311"/>
      <c r="FQ6" s="311"/>
      <c r="FR6" s="311"/>
      <c r="FS6" s="311"/>
      <c r="FT6" s="311"/>
      <c r="FU6" s="311"/>
      <c r="FV6" s="311"/>
      <c r="FW6" s="311"/>
      <c r="FX6" s="311"/>
      <c r="FY6" s="311"/>
      <c r="FZ6" s="311"/>
      <c r="GA6" s="311"/>
      <c r="GB6" s="311"/>
      <c r="GC6" s="311"/>
      <c r="GD6" s="311"/>
      <c r="GE6" s="311"/>
      <c r="GF6" s="311"/>
      <c r="GG6" s="311"/>
      <c r="GH6" s="311"/>
      <c r="GI6" s="311"/>
      <c r="GJ6" s="311"/>
      <c r="GK6" s="311"/>
      <c r="GL6" s="311"/>
      <c r="GM6" s="311"/>
      <c r="GN6" s="311"/>
      <c r="GO6" s="311"/>
      <c r="GP6" s="311"/>
      <c r="GQ6" s="311"/>
      <c r="GR6" s="311"/>
      <c r="GS6" s="311"/>
      <c r="GT6" s="311"/>
      <c r="GU6" s="311"/>
      <c r="GV6" s="311"/>
      <c r="GW6" s="311"/>
      <c r="GX6" s="311"/>
      <c r="GY6" s="311"/>
      <c r="GZ6" s="311"/>
      <c r="HA6" s="311"/>
      <c r="HB6" s="312"/>
      <c r="HC6" s="312"/>
      <c r="HD6" s="312"/>
      <c r="HE6" s="312"/>
      <c r="HF6" s="312"/>
      <c r="HG6" s="312"/>
      <c r="HH6" s="312"/>
      <c r="HI6" s="312"/>
      <c r="HJ6" s="312"/>
      <c r="HK6" s="312"/>
      <c r="HL6" s="312"/>
      <c r="HM6" s="312"/>
      <c r="HN6" s="312"/>
      <c r="HO6" s="312"/>
      <c r="HP6" s="312"/>
      <c r="HQ6" s="312"/>
      <c r="HR6" s="312"/>
      <c r="HS6" s="312"/>
      <c r="HT6" s="312"/>
      <c r="HU6" s="312"/>
      <c r="HV6" s="312"/>
      <c r="HW6" s="312"/>
      <c r="HX6" s="312"/>
      <c r="HY6" s="312"/>
      <c r="HZ6" s="312"/>
      <c r="IA6" s="312"/>
      <c r="IB6" s="312"/>
      <c r="IC6" s="312"/>
      <c r="ID6" s="312"/>
      <c r="IE6" s="312"/>
      <c r="IF6" s="312"/>
      <c r="IG6" s="312"/>
      <c r="IH6" s="312"/>
      <c r="II6" s="312"/>
      <c r="IJ6" s="312"/>
      <c r="IK6" s="312"/>
      <c r="IL6" s="312"/>
      <c r="IM6" s="312"/>
      <c r="IN6" s="312"/>
      <c r="IO6" s="312"/>
      <c r="IP6" s="312"/>
      <c r="IQ6" s="312"/>
      <c r="IR6" s="312"/>
      <c r="IS6" s="312"/>
      <c r="IT6" s="312"/>
      <c r="IU6" s="312"/>
      <c r="IV6" s="312"/>
    </row>
    <row r="7" spans="1:256">
      <c r="A7" s="324"/>
      <c r="B7" s="328"/>
      <c r="C7" s="324"/>
      <c r="D7" s="324"/>
      <c r="E7" s="324"/>
      <c r="F7" s="325"/>
      <c r="G7" s="326"/>
      <c r="H7" s="327"/>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c r="BY7" s="311"/>
      <c r="BZ7" s="311"/>
      <c r="CA7" s="311"/>
      <c r="CB7" s="311"/>
      <c r="CC7" s="311"/>
      <c r="CD7" s="311"/>
      <c r="CE7" s="311"/>
      <c r="CF7" s="311"/>
      <c r="CG7" s="311"/>
      <c r="CH7" s="311"/>
      <c r="CI7" s="311"/>
      <c r="CJ7" s="311"/>
      <c r="CK7" s="311"/>
      <c r="CL7" s="311"/>
      <c r="CM7" s="311"/>
      <c r="CN7" s="311"/>
      <c r="CO7" s="311"/>
      <c r="CP7" s="311"/>
      <c r="CQ7" s="311"/>
      <c r="CR7" s="311"/>
      <c r="CS7" s="311"/>
      <c r="CT7" s="311"/>
      <c r="CU7" s="311"/>
      <c r="CV7" s="311"/>
      <c r="CW7" s="311"/>
      <c r="CX7" s="311"/>
      <c r="CY7" s="311"/>
      <c r="CZ7" s="311"/>
      <c r="DA7" s="311"/>
      <c r="DB7" s="311"/>
      <c r="DC7" s="311"/>
      <c r="DD7" s="311"/>
      <c r="DE7" s="311"/>
      <c r="DF7" s="311"/>
      <c r="DG7" s="311"/>
      <c r="DH7" s="311"/>
      <c r="DI7" s="311"/>
      <c r="DJ7" s="311"/>
      <c r="DK7" s="311"/>
      <c r="DL7" s="311"/>
      <c r="DM7" s="311"/>
      <c r="DN7" s="311"/>
      <c r="DO7" s="311"/>
      <c r="DP7" s="311"/>
      <c r="DQ7" s="311"/>
      <c r="DR7" s="311"/>
      <c r="DS7" s="311"/>
      <c r="DT7" s="311"/>
      <c r="DU7" s="311"/>
      <c r="DV7" s="311"/>
      <c r="DW7" s="311"/>
      <c r="DX7" s="311"/>
      <c r="DY7" s="311"/>
      <c r="DZ7" s="311"/>
      <c r="EA7" s="311"/>
      <c r="EB7" s="311"/>
      <c r="EC7" s="311"/>
      <c r="ED7" s="311"/>
      <c r="EE7" s="311"/>
      <c r="EF7" s="311"/>
      <c r="EG7" s="311"/>
      <c r="EH7" s="311"/>
      <c r="EI7" s="311"/>
      <c r="EJ7" s="311"/>
      <c r="EK7" s="311"/>
      <c r="EL7" s="311"/>
      <c r="EM7" s="311"/>
      <c r="EN7" s="311"/>
      <c r="EO7" s="311"/>
      <c r="EP7" s="311"/>
      <c r="EQ7" s="311"/>
      <c r="ER7" s="311"/>
      <c r="ES7" s="311"/>
      <c r="ET7" s="311"/>
      <c r="EU7" s="311"/>
      <c r="EV7" s="311"/>
      <c r="EW7" s="311"/>
      <c r="EX7" s="311"/>
      <c r="EY7" s="311"/>
      <c r="EZ7" s="311"/>
      <c r="FA7" s="311"/>
      <c r="FB7" s="311"/>
      <c r="FC7" s="311"/>
      <c r="FD7" s="311"/>
      <c r="FE7" s="311"/>
      <c r="FF7" s="311"/>
      <c r="FG7" s="311"/>
      <c r="FH7" s="311"/>
      <c r="FI7" s="311"/>
      <c r="FJ7" s="311"/>
      <c r="FK7" s="311"/>
      <c r="FL7" s="311"/>
      <c r="FM7" s="311"/>
      <c r="FN7" s="311"/>
      <c r="FO7" s="311"/>
      <c r="FP7" s="311"/>
      <c r="FQ7" s="311"/>
      <c r="FR7" s="311"/>
      <c r="FS7" s="311"/>
      <c r="FT7" s="311"/>
      <c r="FU7" s="311"/>
      <c r="FV7" s="311"/>
      <c r="FW7" s="311"/>
      <c r="FX7" s="311"/>
      <c r="FY7" s="311"/>
      <c r="FZ7" s="311"/>
      <c r="GA7" s="311"/>
      <c r="GB7" s="311"/>
      <c r="GC7" s="311"/>
      <c r="GD7" s="311"/>
      <c r="GE7" s="311"/>
      <c r="GF7" s="311"/>
      <c r="GG7" s="311"/>
      <c r="GH7" s="311"/>
      <c r="GI7" s="311"/>
      <c r="GJ7" s="311"/>
      <c r="GK7" s="311"/>
      <c r="GL7" s="311"/>
      <c r="GM7" s="311"/>
      <c r="GN7" s="311"/>
      <c r="GO7" s="311"/>
      <c r="GP7" s="311"/>
      <c r="GQ7" s="311"/>
      <c r="GR7" s="311"/>
      <c r="GS7" s="311"/>
      <c r="GT7" s="311"/>
      <c r="GU7" s="311"/>
      <c r="GV7" s="311"/>
      <c r="GW7" s="311"/>
      <c r="GX7" s="311"/>
      <c r="GY7" s="311"/>
      <c r="GZ7" s="311"/>
      <c r="HA7" s="311"/>
      <c r="HB7" s="312"/>
      <c r="HC7" s="312"/>
      <c r="HD7" s="312"/>
      <c r="HE7" s="312"/>
      <c r="HF7" s="312"/>
      <c r="HG7" s="312"/>
      <c r="HH7" s="312"/>
      <c r="HI7" s="312"/>
      <c r="HJ7" s="312"/>
      <c r="HK7" s="312"/>
      <c r="HL7" s="312"/>
      <c r="HM7" s="312"/>
      <c r="HN7" s="312"/>
      <c r="HO7" s="312"/>
      <c r="HP7" s="312"/>
      <c r="HQ7" s="312"/>
      <c r="HR7" s="312"/>
      <c r="HS7" s="312"/>
      <c r="HT7" s="312"/>
      <c r="HU7" s="312"/>
      <c r="HV7" s="312"/>
      <c r="HW7" s="312"/>
      <c r="HX7" s="312"/>
      <c r="HY7" s="312"/>
      <c r="HZ7" s="312"/>
      <c r="IA7" s="312"/>
      <c r="IB7" s="312"/>
      <c r="IC7" s="312"/>
      <c r="ID7" s="312"/>
      <c r="IE7" s="312"/>
      <c r="IF7" s="312"/>
      <c r="IG7" s="312"/>
      <c r="IH7" s="312"/>
      <c r="II7" s="312"/>
      <c r="IJ7" s="312"/>
      <c r="IK7" s="312"/>
      <c r="IL7" s="312"/>
      <c r="IM7" s="312"/>
      <c r="IN7" s="312"/>
      <c r="IO7" s="312"/>
      <c r="IP7" s="312"/>
      <c r="IQ7" s="312"/>
      <c r="IR7" s="312"/>
      <c r="IS7" s="312"/>
      <c r="IT7" s="312"/>
      <c r="IU7" s="312"/>
      <c r="IV7" s="312"/>
    </row>
    <row r="8" spans="1:256" ht="250">
      <c r="A8" s="329">
        <v>1</v>
      </c>
      <c r="B8" s="330" t="s">
        <v>393</v>
      </c>
      <c r="C8" s="329" t="s">
        <v>59</v>
      </c>
      <c r="D8" s="331" t="s">
        <v>45</v>
      </c>
      <c r="E8" s="332"/>
      <c r="F8" s="325"/>
      <c r="G8" s="326"/>
      <c r="H8" s="327"/>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U8" s="311"/>
      <c r="BV8" s="311"/>
      <c r="BW8" s="311"/>
      <c r="BX8" s="311"/>
      <c r="BY8" s="311"/>
      <c r="BZ8" s="311"/>
      <c r="CA8" s="311"/>
      <c r="CB8" s="311"/>
      <c r="CC8" s="311"/>
      <c r="CD8" s="311"/>
      <c r="CE8" s="311"/>
      <c r="CF8" s="311"/>
      <c r="CG8" s="311"/>
      <c r="CH8" s="311"/>
      <c r="CI8" s="311"/>
      <c r="CJ8" s="311"/>
      <c r="CK8" s="311"/>
      <c r="CL8" s="311"/>
      <c r="CM8" s="311"/>
      <c r="CN8" s="311"/>
      <c r="CO8" s="311"/>
      <c r="CP8" s="311"/>
      <c r="CQ8" s="311"/>
      <c r="CR8" s="311"/>
      <c r="CS8" s="311"/>
      <c r="CT8" s="311"/>
      <c r="CU8" s="311"/>
      <c r="CV8" s="311"/>
      <c r="CW8" s="311"/>
      <c r="CX8" s="311"/>
      <c r="CY8" s="311"/>
      <c r="CZ8" s="311"/>
      <c r="DA8" s="311"/>
      <c r="DB8" s="311"/>
      <c r="DC8" s="311"/>
      <c r="DD8" s="311"/>
      <c r="DE8" s="311"/>
      <c r="DF8" s="311"/>
      <c r="DG8" s="311"/>
      <c r="DH8" s="311"/>
      <c r="DI8" s="311"/>
      <c r="DJ8" s="311"/>
      <c r="DK8" s="311"/>
      <c r="DL8" s="311"/>
      <c r="DM8" s="311"/>
      <c r="DN8" s="311"/>
      <c r="DO8" s="311"/>
      <c r="DP8" s="311"/>
      <c r="DQ8" s="311"/>
      <c r="DR8" s="311"/>
      <c r="DS8" s="311"/>
      <c r="DT8" s="311"/>
      <c r="DU8" s="311"/>
      <c r="DV8" s="311"/>
      <c r="DW8" s="311"/>
      <c r="DX8" s="311"/>
      <c r="DY8" s="311"/>
      <c r="DZ8" s="311"/>
      <c r="EA8" s="311"/>
      <c r="EB8" s="311"/>
      <c r="EC8" s="311"/>
      <c r="ED8" s="311"/>
      <c r="EE8" s="311"/>
      <c r="EF8" s="311"/>
      <c r="EG8" s="311"/>
      <c r="EH8" s="311"/>
      <c r="EI8" s="311"/>
      <c r="EJ8" s="311"/>
      <c r="EK8" s="311"/>
      <c r="EL8" s="311"/>
      <c r="EM8" s="311"/>
      <c r="EN8" s="311"/>
      <c r="EO8" s="311"/>
      <c r="EP8" s="311"/>
      <c r="EQ8" s="311"/>
      <c r="ER8" s="311"/>
      <c r="ES8" s="311"/>
      <c r="ET8" s="311"/>
      <c r="EU8" s="311"/>
      <c r="EV8" s="311"/>
      <c r="EW8" s="311"/>
      <c r="EX8" s="311"/>
      <c r="EY8" s="311"/>
      <c r="EZ8" s="311"/>
      <c r="FA8" s="311"/>
      <c r="FB8" s="311"/>
      <c r="FC8" s="311"/>
      <c r="FD8" s="311"/>
      <c r="FE8" s="311"/>
      <c r="FF8" s="311"/>
      <c r="FG8" s="311"/>
      <c r="FH8" s="311"/>
      <c r="FI8" s="311"/>
      <c r="FJ8" s="311"/>
      <c r="FK8" s="311"/>
      <c r="FL8" s="311"/>
      <c r="FM8" s="311"/>
      <c r="FN8" s="311"/>
      <c r="FO8" s="311"/>
      <c r="FP8" s="311"/>
      <c r="FQ8" s="311"/>
      <c r="FR8" s="311"/>
      <c r="FS8" s="311"/>
      <c r="FT8" s="311"/>
      <c r="FU8" s="311"/>
      <c r="FV8" s="311"/>
      <c r="FW8" s="311"/>
      <c r="FX8" s="311"/>
      <c r="FY8" s="311"/>
      <c r="FZ8" s="311"/>
      <c r="GA8" s="311"/>
      <c r="GB8" s="311"/>
      <c r="GC8" s="311"/>
      <c r="GD8" s="311"/>
      <c r="GE8" s="311"/>
      <c r="GF8" s="311"/>
      <c r="GG8" s="311"/>
      <c r="GH8" s="311"/>
      <c r="GI8" s="311"/>
      <c r="GJ8" s="311"/>
      <c r="GK8" s="311"/>
      <c r="GL8" s="311"/>
      <c r="GM8" s="311"/>
      <c r="GN8" s="311"/>
      <c r="GO8" s="311"/>
      <c r="GP8" s="311"/>
      <c r="GQ8" s="311"/>
      <c r="GR8" s="311"/>
      <c r="GS8" s="311"/>
      <c r="GT8" s="311"/>
      <c r="GU8" s="311"/>
      <c r="GV8" s="311"/>
      <c r="GW8" s="311"/>
      <c r="GX8" s="311"/>
      <c r="GY8" s="311"/>
      <c r="GZ8" s="311"/>
      <c r="HA8" s="311"/>
      <c r="HB8" s="312"/>
      <c r="HC8" s="312"/>
      <c r="HD8" s="312"/>
      <c r="HE8" s="312"/>
      <c r="HF8" s="312"/>
      <c r="HG8" s="312"/>
      <c r="HH8" s="312"/>
      <c r="HI8" s="312"/>
      <c r="HJ8" s="312"/>
      <c r="HK8" s="312"/>
      <c r="HL8" s="312"/>
      <c r="HM8" s="312"/>
      <c r="HN8" s="312"/>
      <c r="HO8" s="312"/>
      <c r="HP8" s="312"/>
      <c r="HQ8" s="312"/>
      <c r="HR8" s="312"/>
      <c r="HS8" s="312"/>
      <c r="HT8" s="312"/>
      <c r="HU8" s="312"/>
      <c r="HV8" s="312"/>
      <c r="HW8" s="312"/>
      <c r="HX8" s="312"/>
      <c r="HY8" s="312"/>
      <c r="HZ8" s="312"/>
      <c r="IA8" s="312"/>
      <c r="IB8" s="312"/>
      <c r="IC8" s="312"/>
      <c r="ID8" s="312"/>
      <c r="IE8" s="312"/>
      <c r="IF8" s="312"/>
      <c r="IG8" s="312"/>
      <c r="IH8" s="312"/>
      <c r="II8" s="312"/>
      <c r="IJ8" s="312"/>
      <c r="IK8" s="312"/>
      <c r="IL8" s="312"/>
      <c r="IM8" s="312"/>
      <c r="IN8" s="312"/>
      <c r="IO8" s="312"/>
      <c r="IP8" s="312"/>
      <c r="IQ8" s="312"/>
      <c r="IR8" s="312"/>
      <c r="IS8" s="312"/>
      <c r="IT8" s="312"/>
      <c r="IU8" s="312"/>
      <c r="IV8" s="312"/>
    </row>
    <row r="9" spans="1:256" ht="25">
      <c r="A9" s="329"/>
      <c r="B9" s="330" t="s">
        <v>394</v>
      </c>
      <c r="C9" s="329"/>
      <c r="D9" s="331"/>
      <c r="E9" s="332"/>
      <c r="F9" s="325"/>
      <c r="G9" s="326"/>
      <c r="H9" s="327"/>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U9" s="311"/>
      <c r="BV9" s="311"/>
      <c r="BW9" s="311"/>
      <c r="BX9" s="311"/>
      <c r="BY9" s="311"/>
      <c r="BZ9" s="311"/>
      <c r="CA9" s="311"/>
      <c r="CB9" s="311"/>
      <c r="CC9" s="311"/>
      <c r="CD9" s="311"/>
      <c r="CE9" s="311"/>
      <c r="CF9" s="311"/>
      <c r="CG9" s="311"/>
      <c r="CH9" s="311"/>
      <c r="CI9" s="311"/>
      <c r="CJ9" s="311"/>
      <c r="CK9" s="311"/>
      <c r="CL9" s="311"/>
      <c r="CM9" s="311"/>
      <c r="CN9" s="311"/>
      <c r="CO9" s="311"/>
      <c r="CP9" s="311"/>
      <c r="CQ9" s="311"/>
      <c r="CR9" s="311"/>
      <c r="CS9" s="311"/>
      <c r="CT9" s="311"/>
      <c r="CU9" s="311"/>
      <c r="CV9" s="311"/>
      <c r="CW9" s="311"/>
      <c r="CX9" s="311"/>
      <c r="CY9" s="311"/>
      <c r="CZ9" s="311"/>
      <c r="DA9" s="311"/>
      <c r="DB9" s="311"/>
      <c r="DC9" s="311"/>
      <c r="DD9" s="311"/>
      <c r="DE9" s="311"/>
      <c r="DF9" s="311"/>
      <c r="DG9" s="311"/>
      <c r="DH9" s="311"/>
      <c r="DI9" s="311"/>
      <c r="DJ9" s="311"/>
      <c r="DK9" s="311"/>
      <c r="DL9" s="311"/>
      <c r="DM9" s="311"/>
      <c r="DN9" s="311"/>
      <c r="DO9" s="311"/>
      <c r="DP9" s="311"/>
      <c r="DQ9" s="311"/>
      <c r="DR9" s="311"/>
      <c r="DS9" s="311"/>
      <c r="DT9" s="311"/>
      <c r="DU9" s="311"/>
      <c r="DV9" s="311"/>
      <c r="DW9" s="311"/>
      <c r="DX9" s="311"/>
      <c r="DY9" s="311"/>
      <c r="DZ9" s="311"/>
      <c r="EA9" s="311"/>
      <c r="EB9" s="311"/>
      <c r="EC9" s="311"/>
      <c r="ED9" s="311"/>
      <c r="EE9" s="311"/>
      <c r="EF9" s="311"/>
      <c r="EG9" s="311"/>
      <c r="EH9" s="311"/>
      <c r="EI9" s="311"/>
      <c r="EJ9" s="311"/>
      <c r="EK9" s="311"/>
      <c r="EL9" s="311"/>
      <c r="EM9" s="311"/>
      <c r="EN9" s="311"/>
      <c r="EO9" s="311"/>
      <c r="EP9" s="311"/>
      <c r="EQ9" s="311"/>
      <c r="ER9" s="311"/>
      <c r="ES9" s="311"/>
      <c r="ET9" s="311"/>
      <c r="EU9" s="311"/>
      <c r="EV9" s="311"/>
      <c r="EW9" s="311"/>
      <c r="EX9" s="311"/>
      <c r="EY9" s="311"/>
      <c r="EZ9" s="311"/>
      <c r="FA9" s="311"/>
      <c r="FB9" s="311"/>
      <c r="FC9" s="311"/>
      <c r="FD9" s="311"/>
      <c r="FE9" s="311"/>
      <c r="FF9" s="311"/>
      <c r="FG9" s="311"/>
      <c r="FH9" s="311"/>
      <c r="FI9" s="311"/>
      <c r="FJ9" s="311"/>
      <c r="FK9" s="311"/>
      <c r="FL9" s="311"/>
      <c r="FM9" s="311"/>
      <c r="FN9" s="311"/>
      <c r="FO9" s="311"/>
      <c r="FP9" s="311"/>
      <c r="FQ9" s="311"/>
      <c r="FR9" s="311"/>
      <c r="FS9" s="311"/>
      <c r="FT9" s="311"/>
      <c r="FU9" s="311"/>
      <c r="FV9" s="311"/>
      <c r="FW9" s="311"/>
      <c r="FX9" s="311"/>
      <c r="FY9" s="311"/>
      <c r="FZ9" s="311"/>
      <c r="GA9" s="311"/>
      <c r="GB9" s="311"/>
      <c r="GC9" s="311"/>
      <c r="GD9" s="311"/>
      <c r="GE9" s="311"/>
      <c r="GF9" s="311"/>
      <c r="GG9" s="311"/>
      <c r="GH9" s="311"/>
      <c r="GI9" s="311"/>
      <c r="GJ9" s="311"/>
      <c r="GK9" s="311"/>
      <c r="GL9" s="311"/>
      <c r="GM9" s="311"/>
      <c r="GN9" s="311"/>
      <c r="GO9" s="311"/>
      <c r="GP9" s="311"/>
      <c r="GQ9" s="311"/>
      <c r="GR9" s="311"/>
      <c r="GS9" s="311"/>
      <c r="GT9" s="311"/>
      <c r="GU9" s="311"/>
      <c r="GV9" s="311"/>
      <c r="GW9" s="311"/>
      <c r="GX9" s="311"/>
      <c r="GY9" s="311"/>
      <c r="GZ9" s="311"/>
      <c r="HA9" s="311"/>
      <c r="HB9" s="312"/>
      <c r="HC9" s="312"/>
      <c r="HD9" s="312"/>
      <c r="HE9" s="312"/>
      <c r="HF9" s="312"/>
      <c r="HG9" s="312"/>
      <c r="HH9" s="312"/>
      <c r="HI9" s="312"/>
      <c r="HJ9" s="312"/>
      <c r="HK9" s="312"/>
      <c r="HL9" s="312"/>
      <c r="HM9" s="312"/>
      <c r="HN9" s="312"/>
      <c r="HO9" s="312"/>
      <c r="HP9" s="312"/>
      <c r="HQ9" s="312"/>
      <c r="HR9" s="312"/>
      <c r="HS9" s="312"/>
      <c r="HT9" s="312"/>
      <c r="HU9" s="312"/>
      <c r="HV9" s="312"/>
      <c r="HW9" s="312"/>
      <c r="HX9" s="312"/>
      <c r="HY9" s="312"/>
      <c r="HZ9" s="312"/>
      <c r="IA9" s="312"/>
      <c r="IB9" s="312"/>
      <c r="IC9" s="312"/>
      <c r="ID9" s="312"/>
      <c r="IE9" s="312"/>
      <c r="IF9" s="312"/>
      <c r="IG9" s="312"/>
      <c r="IH9" s="312"/>
      <c r="II9" s="312"/>
      <c r="IJ9" s="312"/>
      <c r="IK9" s="312"/>
      <c r="IL9" s="312"/>
      <c r="IM9" s="312"/>
      <c r="IN9" s="312"/>
      <c r="IO9" s="312"/>
      <c r="IP9" s="312"/>
      <c r="IQ9" s="312"/>
      <c r="IR9" s="312"/>
      <c r="IS9" s="312"/>
      <c r="IT9" s="312"/>
      <c r="IU9" s="312"/>
      <c r="IV9" s="312"/>
    </row>
    <row r="10" spans="1:256">
      <c r="A10" s="329"/>
      <c r="B10" s="330" t="s">
        <v>395</v>
      </c>
      <c r="C10" s="329"/>
      <c r="D10" s="331"/>
      <c r="E10" s="332"/>
      <c r="F10" s="325"/>
      <c r="G10" s="326"/>
      <c r="H10" s="327"/>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1"/>
      <c r="BS10" s="311"/>
      <c r="BT10" s="311"/>
      <c r="BU10" s="311"/>
      <c r="BV10" s="311"/>
      <c r="BW10" s="311"/>
      <c r="BX10" s="311"/>
      <c r="BY10" s="311"/>
      <c r="BZ10" s="311"/>
      <c r="CA10" s="311"/>
      <c r="CB10" s="311"/>
      <c r="CC10" s="311"/>
      <c r="CD10" s="311"/>
      <c r="CE10" s="311"/>
      <c r="CF10" s="311"/>
      <c r="CG10" s="311"/>
      <c r="CH10" s="311"/>
      <c r="CI10" s="311"/>
      <c r="CJ10" s="311"/>
      <c r="CK10" s="311"/>
      <c r="CL10" s="311"/>
      <c r="CM10" s="311"/>
      <c r="CN10" s="311"/>
      <c r="CO10" s="311"/>
      <c r="CP10" s="311"/>
      <c r="CQ10" s="311"/>
      <c r="CR10" s="311"/>
      <c r="CS10" s="311"/>
      <c r="CT10" s="311"/>
      <c r="CU10" s="311"/>
      <c r="CV10" s="311"/>
      <c r="CW10" s="311"/>
      <c r="CX10" s="311"/>
      <c r="CY10" s="311"/>
      <c r="CZ10" s="311"/>
      <c r="DA10" s="311"/>
      <c r="DB10" s="311"/>
      <c r="DC10" s="311"/>
      <c r="DD10" s="311"/>
      <c r="DE10" s="311"/>
      <c r="DF10" s="311"/>
      <c r="DG10" s="311"/>
      <c r="DH10" s="311"/>
      <c r="DI10" s="311"/>
      <c r="DJ10" s="311"/>
      <c r="DK10" s="311"/>
      <c r="DL10" s="311"/>
      <c r="DM10" s="311"/>
      <c r="DN10" s="311"/>
      <c r="DO10" s="311"/>
      <c r="DP10" s="311"/>
      <c r="DQ10" s="311"/>
      <c r="DR10" s="311"/>
      <c r="DS10" s="311"/>
      <c r="DT10" s="311"/>
      <c r="DU10" s="311"/>
      <c r="DV10" s="311"/>
      <c r="DW10" s="311"/>
      <c r="DX10" s="311"/>
      <c r="DY10" s="311"/>
      <c r="DZ10" s="311"/>
      <c r="EA10" s="311"/>
      <c r="EB10" s="311"/>
      <c r="EC10" s="311"/>
      <c r="ED10" s="311"/>
      <c r="EE10" s="311"/>
      <c r="EF10" s="311"/>
      <c r="EG10" s="311"/>
      <c r="EH10" s="311"/>
      <c r="EI10" s="311"/>
      <c r="EJ10" s="311"/>
      <c r="EK10" s="311"/>
      <c r="EL10" s="311"/>
      <c r="EM10" s="311"/>
      <c r="EN10" s="311"/>
      <c r="EO10" s="311"/>
      <c r="EP10" s="311"/>
      <c r="EQ10" s="311"/>
      <c r="ER10" s="311"/>
      <c r="ES10" s="311"/>
      <c r="ET10" s="311"/>
      <c r="EU10" s="311"/>
      <c r="EV10" s="311"/>
      <c r="EW10" s="311"/>
      <c r="EX10" s="311"/>
      <c r="EY10" s="311"/>
      <c r="EZ10" s="311"/>
      <c r="FA10" s="311"/>
      <c r="FB10" s="311"/>
      <c r="FC10" s="311"/>
      <c r="FD10" s="311"/>
      <c r="FE10" s="311"/>
      <c r="FF10" s="311"/>
      <c r="FG10" s="311"/>
      <c r="FH10" s="311"/>
      <c r="FI10" s="311"/>
      <c r="FJ10" s="311"/>
      <c r="FK10" s="311"/>
      <c r="FL10" s="311"/>
      <c r="FM10" s="311"/>
      <c r="FN10" s="311"/>
      <c r="FO10" s="311"/>
      <c r="FP10" s="311"/>
      <c r="FQ10" s="311"/>
      <c r="FR10" s="311"/>
      <c r="FS10" s="311"/>
      <c r="FT10" s="311"/>
      <c r="FU10" s="311"/>
      <c r="FV10" s="311"/>
      <c r="FW10" s="311"/>
      <c r="FX10" s="311"/>
      <c r="FY10" s="311"/>
      <c r="FZ10" s="311"/>
      <c r="GA10" s="311"/>
      <c r="GB10" s="311"/>
      <c r="GC10" s="311"/>
      <c r="GD10" s="311"/>
      <c r="GE10" s="311"/>
      <c r="GF10" s="311"/>
      <c r="GG10" s="311"/>
      <c r="GH10" s="311"/>
      <c r="GI10" s="311"/>
      <c r="GJ10" s="311"/>
      <c r="GK10" s="311"/>
      <c r="GL10" s="311"/>
      <c r="GM10" s="311"/>
      <c r="GN10" s="311"/>
      <c r="GO10" s="311"/>
      <c r="GP10" s="311"/>
      <c r="GQ10" s="311"/>
      <c r="GR10" s="311"/>
      <c r="GS10" s="311"/>
      <c r="GT10" s="311"/>
      <c r="GU10" s="311"/>
      <c r="GV10" s="311"/>
      <c r="GW10" s="311"/>
      <c r="GX10" s="311"/>
      <c r="GY10" s="311"/>
      <c r="GZ10" s="311"/>
      <c r="HA10" s="311"/>
      <c r="HB10" s="312"/>
      <c r="HC10" s="312"/>
      <c r="HD10" s="312"/>
      <c r="HE10" s="312"/>
      <c r="HF10" s="312"/>
      <c r="HG10" s="312"/>
      <c r="HH10" s="312"/>
      <c r="HI10" s="312"/>
      <c r="HJ10" s="312"/>
      <c r="HK10" s="312"/>
      <c r="HL10" s="312"/>
      <c r="HM10" s="312"/>
      <c r="HN10" s="312"/>
      <c r="HO10" s="312"/>
      <c r="HP10" s="312"/>
      <c r="HQ10" s="312"/>
      <c r="HR10" s="312"/>
      <c r="HS10" s="312"/>
      <c r="HT10" s="312"/>
      <c r="HU10" s="312"/>
      <c r="HV10" s="312"/>
      <c r="HW10" s="312"/>
      <c r="HX10" s="312"/>
      <c r="HY10" s="312"/>
      <c r="HZ10" s="312"/>
      <c r="IA10" s="312"/>
      <c r="IB10" s="312"/>
      <c r="IC10" s="312"/>
      <c r="ID10" s="312"/>
      <c r="IE10" s="312"/>
      <c r="IF10" s="312"/>
      <c r="IG10" s="312"/>
      <c r="IH10" s="312"/>
      <c r="II10" s="312"/>
      <c r="IJ10" s="312"/>
      <c r="IK10" s="312"/>
      <c r="IL10" s="312"/>
      <c r="IM10" s="312"/>
      <c r="IN10" s="312"/>
      <c r="IO10" s="312"/>
      <c r="IP10" s="312"/>
      <c r="IQ10" s="312"/>
      <c r="IR10" s="312"/>
      <c r="IS10" s="312"/>
      <c r="IT10" s="312"/>
      <c r="IU10" s="312"/>
      <c r="IV10" s="312"/>
    </row>
    <row r="11" spans="1:256" ht="25">
      <c r="A11" s="329"/>
      <c r="B11" s="330" t="s">
        <v>396</v>
      </c>
      <c r="C11" s="329"/>
      <c r="D11" s="331"/>
      <c r="E11" s="332"/>
      <c r="F11" s="325"/>
      <c r="G11" s="326"/>
      <c r="H11" s="327"/>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c r="FS11" s="311"/>
      <c r="FT11" s="311"/>
      <c r="FU11" s="311"/>
      <c r="FV11" s="311"/>
      <c r="FW11" s="311"/>
      <c r="FX11" s="311"/>
      <c r="FY11" s="311"/>
      <c r="FZ11" s="311"/>
      <c r="GA11" s="311"/>
      <c r="GB11" s="311"/>
      <c r="GC11" s="311"/>
      <c r="GD11" s="311"/>
      <c r="GE11" s="311"/>
      <c r="GF11" s="311"/>
      <c r="GG11" s="311"/>
      <c r="GH11" s="311"/>
      <c r="GI11" s="311"/>
      <c r="GJ11" s="311"/>
      <c r="GK11" s="311"/>
      <c r="GL11" s="311"/>
      <c r="GM11" s="311"/>
      <c r="GN11" s="311"/>
      <c r="GO11" s="311"/>
      <c r="GP11" s="311"/>
      <c r="GQ11" s="311"/>
      <c r="GR11" s="311"/>
      <c r="GS11" s="311"/>
      <c r="GT11" s="311"/>
      <c r="GU11" s="311"/>
      <c r="GV11" s="311"/>
      <c r="GW11" s="311"/>
      <c r="GX11" s="311"/>
      <c r="GY11" s="311"/>
      <c r="GZ11" s="311"/>
      <c r="HA11" s="311"/>
      <c r="HB11" s="312"/>
      <c r="HC11" s="312"/>
      <c r="HD11" s="312"/>
      <c r="HE11" s="312"/>
      <c r="HF11" s="312"/>
      <c r="HG11" s="312"/>
      <c r="HH11" s="312"/>
      <c r="HI11" s="312"/>
      <c r="HJ11" s="312"/>
      <c r="HK11" s="312"/>
      <c r="HL11" s="312"/>
      <c r="HM11" s="312"/>
      <c r="HN11" s="312"/>
      <c r="HO11" s="312"/>
      <c r="HP11" s="312"/>
      <c r="HQ11" s="312"/>
      <c r="HR11" s="312"/>
      <c r="HS11" s="312"/>
      <c r="HT11" s="312"/>
      <c r="HU11" s="312"/>
      <c r="HV11" s="312"/>
      <c r="HW11" s="312"/>
      <c r="HX11" s="312"/>
      <c r="HY11" s="312"/>
      <c r="HZ11" s="312"/>
      <c r="IA11" s="312"/>
      <c r="IB11" s="312"/>
      <c r="IC11" s="312"/>
      <c r="ID11" s="312"/>
      <c r="IE11" s="312"/>
      <c r="IF11" s="312"/>
      <c r="IG11" s="312"/>
      <c r="IH11" s="312"/>
      <c r="II11" s="312"/>
      <c r="IJ11" s="312"/>
      <c r="IK11" s="312"/>
      <c r="IL11" s="312"/>
      <c r="IM11" s="312"/>
      <c r="IN11" s="312"/>
      <c r="IO11" s="312"/>
      <c r="IP11" s="312"/>
      <c r="IQ11" s="312"/>
      <c r="IR11" s="312"/>
      <c r="IS11" s="312"/>
      <c r="IT11" s="312"/>
      <c r="IU11" s="312"/>
      <c r="IV11" s="312"/>
    </row>
    <row r="12" spans="1:256">
      <c r="A12" s="329"/>
      <c r="B12" s="330" t="s">
        <v>397</v>
      </c>
      <c r="C12" s="329"/>
      <c r="D12" s="331"/>
      <c r="E12" s="332"/>
      <c r="F12" s="325"/>
      <c r="G12" s="326"/>
      <c r="H12" s="327"/>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1"/>
      <c r="BN12" s="311"/>
      <c r="BO12" s="311"/>
      <c r="BP12" s="311"/>
      <c r="BQ12" s="311"/>
      <c r="BR12" s="311"/>
      <c r="BS12" s="311"/>
      <c r="BT12" s="311"/>
      <c r="BU12" s="311"/>
      <c r="BV12" s="311"/>
      <c r="BW12" s="311"/>
      <c r="BX12" s="311"/>
      <c r="BY12" s="311"/>
      <c r="BZ12" s="311"/>
      <c r="CA12" s="311"/>
      <c r="CB12" s="311"/>
      <c r="CC12" s="311"/>
      <c r="CD12" s="311"/>
      <c r="CE12" s="311"/>
      <c r="CF12" s="311"/>
      <c r="CG12" s="311"/>
      <c r="CH12" s="311"/>
      <c r="CI12" s="311"/>
      <c r="CJ12" s="311"/>
      <c r="CK12" s="311"/>
      <c r="CL12" s="311"/>
      <c r="CM12" s="311"/>
      <c r="CN12" s="311"/>
      <c r="CO12" s="311"/>
      <c r="CP12" s="311"/>
      <c r="CQ12" s="311"/>
      <c r="CR12" s="311"/>
      <c r="CS12" s="311"/>
      <c r="CT12" s="311"/>
      <c r="CU12" s="311"/>
      <c r="CV12" s="311"/>
      <c r="CW12" s="311"/>
      <c r="CX12" s="311"/>
      <c r="CY12" s="311"/>
      <c r="CZ12" s="311"/>
      <c r="DA12" s="311"/>
      <c r="DB12" s="311"/>
      <c r="DC12" s="311"/>
      <c r="DD12" s="311"/>
      <c r="DE12" s="311"/>
      <c r="DF12" s="311"/>
      <c r="DG12" s="311"/>
      <c r="DH12" s="311"/>
      <c r="DI12" s="311"/>
      <c r="DJ12" s="311"/>
      <c r="DK12" s="311"/>
      <c r="DL12" s="311"/>
      <c r="DM12" s="311"/>
      <c r="DN12" s="311"/>
      <c r="DO12" s="311"/>
      <c r="DP12" s="311"/>
      <c r="DQ12" s="311"/>
      <c r="DR12" s="311"/>
      <c r="DS12" s="311"/>
      <c r="DT12" s="311"/>
      <c r="DU12" s="311"/>
      <c r="DV12" s="311"/>
      <c r="DW12" s="311"/>
      <c r="DX12" s="311"/>
      <c r="DY12" s="311"/>
      <c r="DZ12" s="311"/>
      <c r="EA12" s="311"/>
      <c r="EB12" s="311"/>
      <c r="EC12" s="311"/>
      <c r="ED12" s="311"/>
      <c r="EE12" s="311"/>
      <c r="EF12" s="311"/>
      <c r="EG12" s="311"/>
      <c r="EH12" s="311"/>
      <c r="EI12" s="311"/>
      <c r="EJ12" s="311"/>
      <c r="EK12" s="311"/>
      <c r="EL12" s="311"/>
      <c r="EM12" s="311"/>
      <c r="EN12" s="311"/>
      <c r="EO12" s="311"/>
      <c r="EP12" s="311"/>
      <c r="EQ12" s="311"/>
      <c r="ER12" s="311"/>
      <c r="ES12" s="311"/>
      <c r="ET12" s="311"/>
      <c r="EU12" s="311"/>
      <c r="EV12" s="311"/>
      <c r="EW12" s="311"/>
      <c r="EX12" s="311"/>
      <c r="EY12" s="311"/>
      <c r="EZ12" s="311"/>
      <c r="FA12" s="311"/>
      <c r="FB12" s="311"/>
      <c r="FC12" s="311"/>
      <c r="FD12" s="311"/>
      <c r="FE12" s="311"/>
      <c r="FF12" s="311"/>
      <c r="FG12" s="311"/>
      <c r="FH12" s="311"/>
      <c r="FI12" s="311"/>
      <c r="FJ12" s="311"/>
      <c r="FK12" s="311"/>
      <c r="FL12" s="311"/>
      <c r="FM12" s="311"/>
      <c r="FN12" s="311"/>
      <c r="FO12" s="311"/>
      <c r="FP12" s="311"/>
      <c r="FQ12" s="311"/>
      <c r="FR12" s="311"/>
      <c r="FS12" s="311"/>
      <c r="FT12" s="311"/>
      <c r="FU12" s="311"/>
      <c r="FV12" s="311"/>
      <c r="FW12" s="311"/>
      <c r="FX12" s="311"/>
      <c r="FY12" s="311"/>
      <c r="FZ12" s="311"/>
      <c r="GA12" s="311"/>
      <c r="GB12" s="311"/>
      <c r="GC12" s="311"/>
      <c r="GD12" s="311"/>
      <c r="GE12" s="311"/>
      <c r="GF12" s="311"/>
      <c r="GG12" s="311"/>
      <c r="GH12" s="311"/>
      <c r="GI12" s="311"/>
      <c r="GJ12" s="311"/>
      <c r="GK12" s="311"/>
      <c r="GL12" s="311"/>
      <c r="GM12" s="311"/>
      <c r="GN12" s="311"/>
      <c r="GO12" s="311"/>
      <c r="GP12" s="311"/>
      <c r="GQ12" s="311"/>
      <c r="GR12" s="311"/>
      <c r="GS12" s="311"/>
      <c r="GT12" s="311"/>
      <c r="GU12" s="311"/>
      <c r="GV12" s="311"/>
      <c r="GW12" s="311"/>
      <c r="GX12" s="311"/>
      <c r="GY12" s="311"/>
      <c r="GZ12" s="311"/>
      <c r="HA12" s="311"/>
      <c r="HB12" s="312"/>
      <c r="HC12" s="312"/>
      <c r="HD12" s="312"/>
      <c r="HE12" s="312"/>
      <c r="HF12" s="312"/>
      <c r="HG12" s="312"/>
      <c r="HH12" s="312"/>
      <c r="HI12" s="312"/>
      <c r="HJ12" s="312"/>
      <c r="HK12" s="312"/>
      <c r="HL12" s="312"/>
      <c r="HM12" s="312"/>
      <c r="HN12" s="312"/>
      <c r="HO12" s="312"/>
      <c r="HP12" s="312"/>
      <c r="HQ12" s="312"/>
      <c r="HR12" s="312"/>
      <c r="HS12" s="312"/>
      <c r="HT12" s="312"/>
      <c r="HU12" s="312"/>
      <c r="HV12" s="312"/>
      <c r="HW12" s="312"/>
      <c r="HX12" s="312"/>
      <c r="HY12" s="312"/>
      <c r="HZ12" s="312"/>
      <c r="IA12" s="312"/>
      <c r="IB12" s="312"/>
      <c r="IC12" s="312"/>
      <c r="ID12" s="312"/>
      <c r="IE12" s="312"/>
      <c r="IF12" s="312"/>
      <c r="IG12" s="312"/>
      <c r="IH12" s="312"/>
      <c r="II12" s="312"/>
      <c r="IJ12" s="312"/>
      <c r="IK12" s="312"/>
      <c r="IL12" s="312"/>
      <c r="IM12" s="312"/>
      <c r="IN12" s="312"/>
      <c r="IO12" s="312"/>
      <c r="IP12" s="312"/>
      <c r="IQ12" s="312"/>
      <c r="IR12" s="312"/>
      <c r="IS12" s="312"/>
      <c r="IT12" s="312"/>
      <c r="IU12" s="312"/>
      <c r="IV12" s="312"/>
    </row>
    <row r="13" spans="1:256" ht="37.5">
      <c r="A13" s="329"/>
      <c r="B13" s="330" t="s">
        <v>398</v>
      </c>
      <c r="C13" s="329"/>
      <c r="D13" s="331"/>
      <c r="E13" s="332"/>
      <c r="F13" s="325"/>
      <c r="G13" s="326"/>
      <c r="H13" s="327"/>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311"/>
      <c r="BK13" s="311"/>
      <c r="BL13" s="311"/>
      <c r="BM13" s="311"/>
      <c r="BN13" s="311"/>
      <c r="BO13" s="311"/>
      <c r="BP13" s="311"/>
      <c r="BQ13" s="311"/>
      <c r="BR13" s="311"/>
      <c r="BS13" s="311"/>
      <c r="BT13" s="311"/>
      <c r="BU13" s="311"/>
      <c r="BV13" s="311"/>
      <c r="BW13" s="311"/>
      <c r="BX13" s="311"/>
      <c r="BY13" s="311"/>
      <c r="BZ13" s="311"/>
      <c r="CA13" s="311"/>
      <c r="CB13" s="311"/>
      <c r="CC13" s="311"/>
      <c r="CD13" s="311"/>
      <c r="CE13" s="311"/>
      <c r="CF13" s="311"/>
      <c r="CG13" s="311"/>
      <c r="CH13" s="311"/>
      <c r="CI13" s="311"/>
      <c r="CJ13" s="311"/>
      <c r="CK13" s="311"/>
      <c r="CL13" s="311"/>
      <c r="CM13" s="311"/>
      <c r="CN13" s="311"/>
      <c r="CO13" s="311"/>
      <c r="CP13" s="311"/>
      <c r="CQ13" s="311"/>
      <c r="CR13" s="311"/>
      <c r="CS13" s="311"/>
      <c r="CT13" s="311"/>
      <c r="CU13" s="311"/>
      <c r="CV13" s="311"/>
      <c r="CW13" s="311"/>
      <c r="CX13" s="311"/>
      <c r="CY13" s="311"/>
      <c r="CZ13" s="311"/>
      <c r="DA13" s="311"/>
      <c r="DB13" s="311"/>
      <c r="DC13" s="311"/>
      <c r="DD13" s="311"/>
      <c r="DE13" s="311"/>
      <c r="DF13" s="311"/>
      <c r="DG13" s="311"/>
      <c r="DH13" s="311"/>
      <c r="DI13" s="311"/>
      <c r="DJ13" s="311"/>
      <c r="DK13" s="311"/>
      <c r="DL13" s="311"/>
      <c r="DM13" s="311"/>
      <c r="DN13" s="311"/>
      <c r="DO13" s="311"/>
      <c r="DP13" s="311"/>
      <c r="DQ13" s="311"/>
      <c r="DR13" s="311"/>
      <c r="DS13" s="311"/>
      <c r="DT13" s="311"/>
      <c r="DU13" s="311"/>
      <c r="DV13" s="311"/>
      <c r="DW13" s="311"/>
      <c r="DX13" s="311"/>
      <c r="DY13" s="311"/>
      <c r="DZ13" s="311"/>
      <c r="EA13" s="311"/>
      <c r="EB13" s="311"/>
      <c r="EC13" s="311"/>
      <c r="ED13" s="311"/>
      <c r="EE13" s="311"/>
      <c r="EF13" s="311"/>
      <c r="EG13" s="311"/>
      <c r="EH13" s="311"/>
      <c r="EI13" s="311"/>
      <c r="EJ13" s="311"/>
      <c r="EK13" s="311"/>
      <c r="EL13" s="311"/>
      <c r="EM13" s="311"/>
      <c r="EN13" s="311"/>
      <c r="EO13" s="311"/>
      <c r="EP13" s="311"/>
      <c r="EQ13" s="311"/>
      <c r="ER13" s="311"/>
      <c r="ES13" s="311"/>
      <c r="ET13" s="311"/>
      <c r="EU13" s="311"/>
      <c r="EV13" s="311"/>
      <c r="EW13" s="311"/>
      <c r="EX13" s="311"/>
      <c r="EY13" s="311"/>
      <c r="EZ13" s="311"/>
      <c r="FA13" s="311"/>
      <c r="FB13" s="311"/>
      <c r="FC13" s="311"/>
      <c r="FD13" s="311"/>
      <c r="FE13" s="311"/>
      <c r="FF13" s="311"/>
      <c r="FG13" s="311"/>
      <c r="FH13" s="311"/>
      <c r="FI13" s="311"/>
      <c r="FJ13" s="311"/>
      <c r="FK13" s="311"/>
      <c r="FL13" s="311"/>
      <c r="FM13" s="311"/>
      <c r="FN13" s="311"/>
      <c r="FO13" s="311"/>
      <c r="FP13" s="311"/>
      <c r="FQ13" s="311"/>
      <c r="FR13" s="311"/>
      <c r="FS13" s="311"/>
      <c r="FT13" s="311"/>
      <c r="FU13" s="311"/>
      <c r="FV13" s="311"/>
      <c r="FW13" s="311"/>
      <c r="FX13" s="311"/>
      <c r="FY13" s="311"/>
      <c r="FZ13" s="311"/>
      <c r="GA13" s="311"/>
      <c r="GB13" s="311"/>
      <c r="GC13" s="311"/>
      <c r="GD13" s="311"/>
      <c r="GE13" s="311"/>
      <c r="GF13" s="311"/>
      <c r="GG13" s="311"/>
      <c r="GH13" s="311"/>
      <c r="GI13" s="311"/>
      <c r="GJ13" s="311"/>
      <c r="GK13" s="311"/>
      <c r="GL13" s="311"/>
      <c r="GM13" s="311"/>
      <c r="GN13" s="311"/>
      <c r="GO13" s="311"/>
      <c r="GP13" s="311"/>
      <c r="GQ13" s="311"/>
      <c r="GR13" s="311"/>
      <c r="GS13" s="311"/>
      <c r="GT13" s="311"/>
      <c r="GU13" s="311"/>
      <c r="GV13" s="311"/>
      <c r="GW13" s="311"/>
      <c r="GX13" s="311"/>
      <c r="GY13" s="311"/>
      <c r="GZ13" s="311"/>
      <c r="HA13" s="311"/>
      <c r="HB13" s="312"/>
      <c r="HC13" s="312"/>
      <c r="HD13" s="312"/>
      <c r="HE13" s="312"/>
      <c r="HF13" s="312"/>
      <c r="HG13" s="312"/>
      <c r="HH13" s="312"/>
      <c r="HI13" s="312"/>
      <c r="HJ13" s="312"/>
      <c r="HK13" s="312"/>
      <c r="HL13" s="312"/>
      <c r="HM13" s="312"/>
      <c r="HN13" s="312"/>
      <c r="HO13" s="312"/>
      <c r="HP13" s="312"/>
      <c r="HQ13" s="312"/>
      <c r="HR13" s="312"/>
      <c r="HS13" s="312"/>
      <c r="HT13" s="312"/>
      <c r="HU13" s="312"/>
      <c r="HV13" s="312"/>
      <c r="HW13" s="312"/>
      <c r="HX13" s="312"/>
      <c r="HY13" s="312"/>
      <c r="HZ13" s="312"/>
      <c r="IA13" s="312"/>
      <c r="IB13" s="312"/>
      <c r="IC13" s="312"/>
      <c r="ID13" s="312"/>
      <c r="IE13" s="312"/>
      <c r="IF13" s="312"/>
      <c r="IG13" s="312"/>
      <c r="IH13" s="312"/>
      <c r="II13" s="312"/>
      <c r="IJ13" s="312"/>
      <c r="IK13" s="312"/>
      <c r="IL13" s="312"/>
      <c r="IM13" s="312"/>
      <c r="IN13" s="312"/>
      <c r="IO13" s="312"/>
      <c r="IP13" s="312"/>
      <c r="IQ13" s="312"/>
      <c r="IR13" s="312"/>
      <c r="IS13" s="312"/>
      <c r="IT13" s="312"/>
      <c r="IU13" s="312"/>
      <c r="IV13" s="312"/>
    </row>
    <row r="14" spans="1:256">
      <c r="A14" s="329"/>
      <c r="B14" s="330"/>
      <c r="C14" s="329"/>
      <c r="D14" s="331"/>
      <c r="E14" s="332"/>
      <c r="F14" s="325"/>
      <c r="G14" s="326"/>
      <c r="H14" s="327"/>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1"/>
      <c r="AZ14" s="311"/>
      <c r="BA14" s="311"/>
      <c r="BB14" s="311"/>
      <c r="BC14" s="311"/>
      <c r="BD14" s="311"/>
      <c r="BE14" s="311"/>
      <c r="BF14" s="311"/>
      <c r="BG14" s="311"/>
      <c r="BH14" s="311"/>
      <c r="BI14" s="311"/>
      <c r="BJ14" s="311"/>
      <c r="BK14" s="311"/>
      <c r="BL14" s="311"/>
      <c r="BM14" s="311"/>
      <c r="BN14" s="311"/>
      <c r="BO14" s="311"/>
      <c r="BP14" s="311"/>
      <c r="BQ14" s="311"/>
      <c r="BR14" s="311"/>
      <c r="BS14" s="311"/>
      <c r="BT14" s="311"/>
      <c r="BU14" s="311"/>
      <c r="BV14" s="311"/>
      <c r="BW14" s="311"/>
      <c r="BX14" s="311"/>
      <c r="BY14" s="311"/>
      <c r="BZ14" s="311"/>
      <c r="CA14" s="311"/>
      <c r="CB14" s="311"/>
      <c r="CC14" s="311"/>
      <c r="CD14" s="311"/>
      <c r="CE14" s="311"/>
      <c r="CF14" s="311"/>
      <c r="CG14" s="311"/>
      <c r="CH14" s="311"/>
      <c r="CI14" s="311"/>
      <c r="CJ14" s="311"/>
      <c r="CK14" s="311"/>
      <c r="CL14" s="311"/>
      <c r="CM14" s="311"/>
      <c r="CN14" s="311"/>
      <c r="CO14" s="311"/>
      <c r="CP14" s="311"/>
      <c r="CQ14" s="311"/>
      <c r="CR14" s="311"/>
      <c r="CS14" s="311"/>
      <c r="CT14" s="311"/>
      <c r="CU14" s="311"/>
      <c r="CV14" s="311"/>
      <c r="CW14" s="311"/>
      <c r="CX14" s="311"/>
      <c r="CY14" s="311"/>
      <c r="CZ14" s="311"/>
      <c r="DA14" s="311"/>
      <c r="DB14" s="311"/>
      <c r="DC14" s="311"/>
      <c r="DD14" s="311"/>
      <c r="DE14" s="311"/>
      <c r="DF14" s="311"/>
      <c r="DG14" s="311"/>
      <c r="DH14" s="311"/>
      <c r="DI14" s="311"/>
      <c r="DJ14" s="311"/>
      <c r="DK14" s="311"/>
      <c r="DL14" s="311"/>
      <c r="DM14" s="311"/>
      <c r="DN14" s="311"/>
      <c r="DO14" s="311"/>
      <c r="DP14" s="311"/>
      <c r="DQ14" s="311"/>
      <c r="DR14" s="311"/>
      <c r="DS14" s="311"/>
      <c r="DT14" s="311"/>
      <c r="DU14" s="311"/>
      <c r="DV14" s="311"/>
      <c r="DW14" s="311"/>
      <c r="DX14" s="311"/>
      <c r="DY14" s="311"/>
      <c r="DZ14" s="311"/>
      <c r="EA14" s="311"/>
      <c r="EB14" s="311"/>
      <c r="EC14" s="311"/>
      <c r="ED14" s="311"/>
      <c r="EE14" s="311"/>
      <c r="EF14" s="311"/>
      <c r="EG14" s="311"/>
      <c r="EH14" s="311"/>
      <c r="EI14" s="311"/>
      <c r="EJ14" s="311"/>
      <c r="EK14" s="311"/>
      <c r="EL14" s="311"/>
      <c r="EM14" s="311"/>
      <c r="EN14" s="311"/>
      <c r="EO14" s="311"/>
      <c r="EP14" s="311"/>
      <c r="EQ14" s="311"/>
      <c r="ER14" s="311"/>
      <c r="ES14" s="311"/>
      <c r="ET14" s="311"/>
      <c r="EU14" s="311"/>
      <c r="EV14" s="311"/>
      <c r="EW14" s="311"/>
      <c r="EX14" s="311"/>
      <c r="EY14" s="311"/>
      <c r="EZ14" s="311"/>
      <c r="FA14" s="311"/>
      <c r="FB14" s="311"/>
      <c r="FC14" s="311"/>
      <c r="FD14" s="311"/>
      <c r="FE14" s="311"/>
      <c r="FF14" s="311"/>
      <c r="FG14" s="311"/>
      <c r="FH14" s="311"/>
      <c r="FI14" s="311"/>
      <c r="FJ14" s="311"/>
      <c r="FK14" s="311"/>
      <c r="FL14" s="311"/>
      <c r="FM14" s="311"/>
      <c r="FN14" s="311"/>
      <c r="FO14" s="311"/>
      <c r="FP14" s="311"/>
      <c r="FQ14" s="311"/>
      <c r="FR14" s="311"/>
      <c r="FS14" s="311"/>
      <c r="FT14" s="311"/>
      <c r="FU14" s="311"/>
      <c r="FV14" s="311"/>
      <c r="FW14" s="311"/>
      <c r="FX14" s="311"/>
      <c r="FY14" s="311"/>
      <c r="FZ14" s="311"/>
      <c r="GA14" s="311"/>
      <c r="GB14" s="311"/>
      <c r="GC14" s="311"/>
      <c r="GD14" s="311"/>
      <c r="GE14" s="311"/>
      <c r="GF14" s="311"/>
      <c r="GG14" s="311"/>
      <c r="GH14" s="311"/>
      <c r="GI14" s="311"/>
      <c r="GJ14" s="311"/>
      <c r="GK14" s="311"/>
      <c r="GL14" s="311"/>
      <c r="GM14" s="311"/>
      <c r="GN14" s="311"/>
      <c r="GO14" s="311"/>
      <c r="GP14" s="311"/>
      <c r="GQ14" s="311"/>
      <c r="GR14" s="311"/>
      <c r="GS14" s="311"/>
      <c r="GT14" s="311"/>
      <c r="GU14" s="311"/>
      <c r="GV14" s="311"/>
      <c r="GW14" s="311"/>
      <c r="GX14" s="311"/>
      <c r="GY14" s="311"/>
      <c r="GZ14" s="311"/>
      <c r="HA14" s="311"/>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c r="IR14" s="312"/>
      <c r="IS14" s="312"/>
      <c r="IT14" s="312"/>
      <c r="IU14" s="312"/>
      <c r="IV14" s="312"/>
    </row>
    <row r="15" spans="1:256" ht="75">
      <c r="A15" s="329">
        <v>2</v>
      </c>
      <c r="B15" s="330" t="s">
        <v>399</v>
      </c>
      <c r="C15" s="329" t="s">
        <v>59</v>
      </c>
      <c r="D15" s="331" t="s">
        <v>400</v>
      </c>
      <c r="E15" s="332"/>
      <c r="F15" s="325"/>
      <c r="G15" s="326"/>
      <c r="H15" s="327"/>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c r="AS15" s="311"/>
      <c r="AT15" s="311"/>
      <c r="AU15" s="311"/>
      <c r="AV15" s="311"/>
      <c r="AW15" s="311"/>
      <c r="AX15" s="311"/>
      <c r="AY15" s="311"/>
      <c r="AZ15" s="311"/>
      <c r="BA15" s="311"/>
      <c r="BB15" s="311"/>
      <c r="BC15" s="311"/>
      <c r="BD15" s="311"/>
      <c r="BE15" s="311"/>
      <c r="BF15" s="311"/>
      <c r="BG15" s="311"/>
      <c r="BH15" s="311"/>
      <c r="BI15" s="311"/>
      <c r="BJ15" s="311"/>
      <c r="BK15" s="311"/>
      <c r="BL15" s="311"/>
      <c r="BM15" s="311"/>
      <c r="BN15" s="311"/>
      <c r="BO15" s="311"/>
      <c r="BP15" s="311"/>
      <c r="BQ15" s="311"/>
      <c r="BR15" s="311"/>
      <c r="BS15" s="311"/>
      <c r="BT15" s="311"/>
      <c r="BU15" s="311"/>
      <c r="BV15" s="311"/>
      <c r="BW15" s="311"/>
      <c r="BX15" s="311"/>
      <c r="BY15" s="311"/>
      <c r="BZ15" s="311"/>
      <c r="CA15" s="311"/>
      <c r="CB15" s="311"/>
      <c r="CC15" s="311"/>
      <c r="CD15" s="311"/>
      <c r="CE15" s="311"/>
      <c r="CF15" s="311"/>
      <c r="CG15" s="311"/>
      <c r="CH15" s="311"/>
      <c r="CI15" s="311"/>
      <c r="CJ15" s="311"/>
      <c r="CK15" s="311"/>
      <c r="CL15" s="311"/>
      <c r="CM15" s="311"/>
      <c r="CN15" s="311"/>
      <c r="CO15" s="311"/>
      <c r="CP15" s="311"/>
      <c r="CQ15" s="311"/>
      <c r="CR15" s="311"/>
      <c r="CS15" s="311"/>
      <c r="CT15" s="311"/>
      <c r="CU15" s="311"/>
      <c r="CV15" s="311"/>
      <c r="CW15" s="311"/>
      <c r="CX15" s="311"/>
      <c r="CY15" s="311"/>
      <c r="CZ15" s="311"/>
      <c r="DA15" s="311"/>
      <c r="DB15" s="311"/>
      <c r="DC15" s="311"/>
      <c r="DD15" s="311"/>
      <c r="DE15" s="311"/>
      <c r="DF15" s="311"/>
      <c r="DG15" s="311"/>
      <c r="DH15" s="311"/>
      <c r="DI15" s="311"/>
      <c r="DJ15" s="311"/>
      <c r="DK15" s="311"/>
      <c r="DL15" s="311"/>
      <c r="DM15" s="311"/>
      <c r="DN15" s="311"/>
      <c r="DO15" s="311"/>
      <c r="DP15" s="311"/>
      <c r="DQ15" s="311"/>
      <c r="DR15" s="311"/>
      <c r="DS15" s="311"/>
      <c r="DT15" s="311"/>
      <c r="DU15" s="311"/>
      <c r="DV15" s="311"/>
      <c r="DW15" s="311"/>
      <c r="DX15" s="311"/>
      <c r="DY15" s="311"/>
      <c r="DZ15" s="311"/>
      <c r="EA15" s="311"/>
      <c r="EB15" s="311"/>
      <c r="EC15" s="311"/>
      <c r="ED15" s="311"/>
      <c r="EE15" s="311"/>
      <c r="EF15" s="311"/>
      <c r="EG15" s="311"/>
      <c r="EH15" s="311"/>
      <c r="EI15" s="311"/>
      <c r="EJ15" s="311"/>
      <c r="EK15" s="311"/>
      <c r="EL15" s="311"/>
      <c r="EM15" s="311"/>
      <c r="EN15" s="311"/>
      <c r="EO15" s="311"/>
      <c r="EP15" s="311"/>
      <c r="EQ15" s="311"/>
      <c r="ER15" s="311"/>
      <c r="ES15" s="311"/>
      <c r="ET15" s="311"/>
      <c r="EU15" s="311"/>
      <c r="EV15" s="311"/>
      <c r="EW15" s="311"/>
      <c r="EX15" s="311"/>
      <c r="EY15" s="311"/>
      <c r="EZ15" s="311"/>
      <c r="FA15" s="311"/>
      <c r="FB15" s="311"/>
      <c r="FC15" s="311"/>
      <c r="FD15" s="311"/>
      <c r="FE15" s="311"/>
      <c r="FF15" s="311"/>
      <c r="FG15" s="311"/>
      <c r="FH15" s="311"/>
      <c r="FI15" s="311"/>
      <c r="FJ15" s="311"/>
      <c r="FK15" s="311"/>
      <c r="FL15" s="311"/>
      <c r="FM15" s="311"/>
      <c r="FN15" s="311"/>
      <c r="FO15" s="311"/>
      <c r="FP15" s="311"/>
      <c r="FQ15" s="311"/>
      <c r="FR15" s="311"/>
      <c r="FS15" s="311"/>
      <c r="FT15" s="311"/>
      <c r="FU15" s="311"/>
      <c r="FV15" s="311"/>
      <c r="FW15" s="311"/>
      <c r="FX15" s="311"/>
      <c r="FY15" s="311"/>
      <c r="FZ15" s="311"/>
      <c r="GA15" s="311"/>
      <c r="GB15" s="311"/>
      <c r="GC15" s="311"/>
      <c r="GD15" s="311"/>
      <c r="GE15" s="311"/>
      <c r="GF15" s="311"/>
      <c r="GG15" s="311"/>
      <c r="GH15" s="311"/>
      <c r="GI15" s="311"/>
      <c r="GJ15" s="311"/>
      <c r="GK15" s="311"/>
      <c r="GL15" s="311"/>
      <c r="GM15" s="311"/>
      <c r="GN15" s="311"/>
      <c r="GO15" s="311"/>
      <c r="GP15" s="311"/>
      <c r="GQ15" s="311"/>
      <c r="GR15" s="311"/>
      <c r="GS15" s="311"/>
      <c r="GT15" s="311"/>
      <c r="GU15" s="311"/>
      <c r="GV15" s="311"/>
      <c r="GW15" s="311"/>
      <c r="GX15" s="311"/>
      <c r="GY15" s="311"/>
      <c r="GZ15" s="311"/>
      <c r="HA15" s="311"/>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c r="IN15" s="312"/>
      <c r="IO15" s="312"/>
      <c r="IP15" s="312"/>
      <c r="IQ15" s="312"/>
      <c r="IR15" s="312"/>
      <c r="IS15" s="312"/>
      <c r="IT15" s="312"/>
      <c r="IU15" s="312"/>
      <c r="IV15" s="312"/>
    </row>
    <row r="16" spans="1:256" ht="25">
      <c r="A16" s="329">
        <v>2.1</v>
      </c>
      <c r="B16" s="330" t="s">
        <v>401</v>
      </c>
      <c r="C16" s="329"/>
      <c r="D16" s="331"/>
      <c r="E16" s="332"/>
      <c r="F16" s="325"/>
      <c r="G16" s="326"/>
      <c r="H16" s="327"/>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11"/>
      <c r="BG16" s="311"/>
      <c r="BH16" s="311"/>
      <c r="BI16" s="311"/>
      <c r="BJ16" s="311"/>
      <c r="BK16" s="311"/>
      <c r="BL16" s="311"/>
      <c r="BM16" s="311"/>
      <c r="BN16" s="311"/>
      <c r="BO16" s="311"/>
      <c r="BP16" s="311"/>
      <c r="BQ16" s="311"/>
      <c r="BR16" s="311"/>
      <c r="BS16" s="311"/>
      <c r="BT16" s="311"/>
      <c r="BU16" s="311"/>
      <c r="BV16" s="311"/>
      <c r="BW16" s="311"/>
      <c r="BX16" s="311"/>
      <c r="BY16" s="311"/>
      <c r="BZ16" s="311"/>
      <c r="CA16" s="311"/>
      <c r="CB16" s="311"/>
      <c r="CC16" s="311"/>
      <c r="CD16" s="311"/>
      <c r="CE16" s="311"/>
      <c r="CF16" s="311"/>
      <c r="CG16" s="311"/>
      <c r="CH16" s="311"/>
      <c r="CI16" s="311"/>
      <c r="CJ16" s="311"/>
      <c r="CK16" s="311"/>
      <c r="CL16" s="311"/>
      <c r="CM16" s="311"/>
      <c r="CN16" s="311"/>
      <c r="CO16" s="311"/>
      <c r="CP16" s="311"/>
      <c r="CQ16" s="311"/>
      <c r="CR16" s="311"/>
      <c r="CS16" s="311"/>
      <c r="CT16" s="311"/>
      <c r="CU16" s="311"/>
      <c r="CV16" s="311"/>
      <c r="CW16" s="311"/>
      <c r="CX16" s="311"/>
      <c r="CY16" s="311"/>
      <c r="CZ16" s="311"/>
      <c r="DA16" s="311"/>
      <c r="DB16" s="311"/>
      <c r="DC16" s="311"/>
      <c r="DD16" s="311"/>
      <c r="DE16" s="311"/>
      <c r="DF16" s="311"/>
      <c r="DG16" s="311"/>
      <c r="DH16" s="311"/>
      <c r="DI16" s="311"/>
      <c r="DJ16" s="311"/>
      <c r="DK16" s="311"/>
      <c r="DL16" s="311"/>
      <c r="DM16" s="311"/>
      <c r="DN16" s="311"/>
      <c r="DO16" s="311"/>
      <c r="DP16" s="311"/>
      <c r="DQ16" s="311"/>
      <c r="DR16" s="311"/>
      <c r="DS16" s="311"/>
      <c r="DT16" s="311"/>
      <c r="DU16" s="311"/>
      <c r="DV16" s="311"/>
      <c r="DW16" s="311"/>
      <c r="DX16" s="311"/>
      <c r="DY16" s="311"/>
      <c r="DZ16" s="311"/>
      <c r="EA16" s="311"/>
      <c r="EB16" s="311"/>
      <c r="EC16" s="311"/>
      <c r="ED16" s="311"/>
      <c r="EE16" s="311"/>
      <c r="EF16" s="311"/>
      <c r="EG16" s="311"/>
      <c r="EH16" s="311"/>
      <c r="EI16" s="311"/>
      <c r="EJ16" s="311"/>
      <c r="EK16" s="311"/>
      <c r="EL16" s="311"/>
      <c r="EM16" s="311"/>
      <c r="EN16" s="311"/>
      <c r="EO16" s="311"/>
      <c r="EP16" s="311"/>
      <c r="EQ16" s="311"/>
      <c r="ER16" s="311"/>
      <c r="ES16" s="311"/>
      <c r="ET16" s="311"/>
      <c r="EU16" s="311"/>
      <c r="EV16" s="311"/>
      <c r="EW16" s="311"/>
      <c r="EX16" s="311"/>
      <c r="EY16" s="311"/>
      <c r="EZ16" s="311"/>
      <c r="FA16" s="311"/>
      <c r="FB16" s="311"/>
      <c r="FC16" s="311"/>
      <c r="FD16" s="311"/>
      <c r="FE16" s="311"/>
      <c r="FF16" s="311"/>
      <c r="FG16" s="311"/>
      <c r="FH16" s="311"/>
      <c r="FI16" s="311"/>
      <c r="FJ16" s="311"/>
      <c r="FK16" s="311"/>
      <c r="FL16" s="311"/>
      <c r="FM16" s="311"/>
      <c r="FN16" s="311"/>
      <c r="FO16" s="311"/>
      <c r="FP16" s="311"/>
      <c r="FQ16" s="311"/>
      <c r="FR16" s="311"/>
      <c r="FS16" s="311"/>
      <c r="FT16" s="311"/>
      <c r="FU16" s="311"/>
      <c r="FV16" s="311"/>
      <c r="FW16" s="311"/>
      <c r="FX16" s="311"/>
      <c r="FY16" s="311"/>
      <c r="FZ16" s="311"/>
      <c r="GA16" s="311"/>
      <c r="GB16" s="311"/>
      <c r="GC16" s="311"/>
      <c r="GD16" s="311"/>
      <c r="GE16" s="311"/>
      <c r="GF16" s="311"/>
      <c r="GG16" s="311"/>
      <c r="GH16" s="311"/>
      <c r="GI16" s="311"/>
      <c r="GJ16" s="311"/>
      <c r="GK16" s="311"/>
      <c r="GL16" s="311"/>
      <c r="GM16" s="311"/>
      <c r="GN16" s="311"/>
      <c r="GO16" s="311"/>
      <c r="GP16" s="311"/>
      <c r="GQ16" s="311"/>
      <c r="GR16" s="311"/>
      <c r="GS16" s="311"/>
      <c r="GT16" s="311"/>
      <c r="GU16" s="311"/>
      <c r="GV16" s="311"/>
      <c r="GW16" s="311"/>
      <c r="GX16" s="311"/>
      <c r="GY16" s="311"/>
      <c r="GZ16" s="311"/>
      <c r="HA16" s="311"/>
      <c r="HB16" s="312"/>
      <c r="HC16" s="312"/>
      <c r="HD16" s="312"/>
      <c r="HE16" s="312"/>
      <c r="HF16" s="312"/>
      <c r="HG16" s="312"/>
      <c r="HH16" s="312"/>
      <c r="HI16" s="312"/>
      <c r="HJ16" s="312"/>
      <c r="HK16" s="312"/>
      <c r="HL16" s="312"/>
      <c r="HM16" s="312"/>
      <c r="HN16" s="312"/>
      <c r="HO16" s="312"/>
      <c r="HP16" s="312"/>
      <c r="HQ16" s="312"/>
      <c r="HR16" s="312"/>
      <c r="HS16" s="312"/>
      <c r="HT16" s="312"/>
      <c r="HU16" s="312"/>
      <c r="HV16" s="312"/>
      <c r="HW16" s="312"/>
      <c r="HX16" s="312"/>
      <c r="HY16" s="312"/>
      <c r="HZ16" s="312"/>
      <c r="IA16" s="312"/>
      <c r="IB16" s="312"/>
      <c r="IC16" s="312"/>
      <c r="ID16" s="312"/>
      <c r="IE16" s="312"/>
      <c r="IF16" s="312"/>
      <c r="IG16" s="312"/>
      <c r="IH16" s="312"/>
      <c r="II16" s="312"/>
      <c r="IJ16" s="312"/>
      <c r="IK16" s="312"/>
      <c r="IL16" s="312"/>
      <c r="IM16" s="312"/>
      <c r="IN16" s="312"/>
      <c r="IO16" s="312"/>
      <c r="IP16" s="312"/>
      <c r="IQ16" s="312"/>
      <c r="IR16" s="312"/>
      <c r="IS16" s="312"/>
      <c r="IT16" s="312"/>
      <c r="IU16" s="312"/>
      <c r="IV16" s="312"/>
    </row>
    <row r="17" spans="1:256">
      <c r="A17" s="329"/>
      <c r="B17" s="330"/>
      <c r="C17" s="329"/>
      <c r="D17" s="331"/>
      <c r="E17" s="332"/>
      <c r="F17" s="325"/>
      <c r="G17" s="326"/>
      <c r="H17" s="327"/>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1"/>
      <c r="AZ17" s="311"/>
      <c r="BA17" s="311"/>
      <c r="BB17" s="311"/>
      <c r="BC17" s="311"/>
      <c r="BD17" s="311"/>
      <c r="BE17" s="311"/>
      <c r="BF17" s="311"/>
      <c r="BG17" s="311"/>
      <c r="BH17" s="311"/>
      <c r="BI17" s="311"/>
      <c r="BJ17" s="311"/>
      <c r="BK17" s="311"/>
      <c r="BL17" s="311"/>
      <c r="BM17" s="311"/>
      <c r="BN17" s="311"/>
      <c r="BO17" s="311"/>
      <c r="BP17" s="311"/>
      <c r="BQ17" s="311"/>
      <c r="BR17" s="311"/>
      <c r="BS17" s="311"/>
      <c r="BT17" s="311"/>
      <c r="BU17" s="311"/>
      <c r="BV17" s="311"/>
      <c r="BW17" s="311"/>
      <c r="BX17" s="311"/>
      <c r="BY17" s="311"/>
      <c r="BZ17" s="311"/>
      <c r="CA17" s="311"/>
      <c r="CB17" s="311"/>
      <c r="CC17" s="311"/>
      <c r="CD17" s="311"/>
      <c r="CE17" s="311"/>
      <c r="CF17" s="311"/>
      <c r="CG17" s="311"/>
      <c r="CH17" s="311"/>
      <c r="CI17" s="311"/>
      <c r="CJ17" s="311"/>
      <c r="CK17" s="311"/>
      <c r="CL17" s="311"/>
      <c r="CM17" s="311"/>
      <c r="CN17" s="311"/>
      <c r="CO17" s="311"/>
      <c r="CP17" s="311"/>
      <c r="CQ17" s="311"/>
      <c r="CR17" s="311"/>
      <c r="CS17" s="311"/>
      <c r="CT17" s="311"/>
      <c r="CU17" s="311"/>
      <c r="CV17" s="311"/>
      <c r="CW17" s="311"/>
      <c r="CX17" s="311"/>
      <c r="CY17" s="311"/>
      <c r="CZ17" s="311"/>
      <c r="DA17" s="311"/>
      <c r="DB17" s="311"/>
      <c r="DC17" s="311"/>
      <c r="DD17" s="311"/>
      <c r="DE17" s="311"/>
      <c r="DF17" s="311"/>
      <c r="DG17" s="311"/>
      <c r="DH17" s="311"/>
      <c r="DI17" s="311"/>
      <c r="DJ17" s="311"/>
      <c r="DK17" s="311"/>
      <c r="DL17" s="311"/>
      <c r="DM17" s="311"/>
      <c r="DN17" s="311"/>
      <c r="DO17" s="311"/>
      <c r="DP17" s="311"/>
      <c r="DQ17" s="311"/>
      <c r="DR17" s="311"/>
      <c r="DS17" s="311"/>
      <c r="DT17" s="311"/>
      <c r="DU17" s="311"/>
      <c r="DV17" s="311"/>
      <c r="DW17" s="311"/>
      <c r="DX17" s="311"/>
      <c r="DY17" s="311"/>
      <c r="DZ17" s="311"/>
      <c r="EA17" s="311"/>
      <c r="EB17" s="311"/>
      <c r="EC17" s="311"/>
      <c r="ED17" s="311"/>
      <c r="EE17" s="311"/>
      <c r="EF17" s="311"/>
      <c r="EG17" s="311"/>
      <c r="EH17" s="311"/>
      <c r="EI17" s="311"/>
      <c r="EJ17" s="311"/>
      <c r="EK17" s="311"/>
      <c r="EL17" s="311"/>
      <c r="EM17" s="311"/>
      <c r="EN17" s="311"/>
      <c r="EO17" s="311"/>
      <c r="EP17" s="311"/>
      <c r="EQ17" s="311"/>
      <c r="ER17" s="311"/>
      <c r="ES17" s="311"/>
      <c r="ET17" s="311"/>
      <c r="EU17" s="311"/>
      <c r="EV17" s="311"/>
      <c r="EW17" s="311"/>
      <c r="EX17" s="311"/>
      <c r="EY17" s="311"/>
      <c r="EZ17" s="311"/>
      <c r="FA17" s="311"/>
      <c r="FB17" s="311"/>
      <c r="FC17" s="311"/>
      <c r="FD17" s="311"/>
      <c r="FE17" s="311"/>
      <c r="FF17" s="311"/>
      <c r="FG17" s="311"/>
      <c r="FH17" s="311"/>
      <c r="FI17" s="311"/>
      <c r="FJ17" s="311"/>
      <c r="FK17" s="311"/>
      <c r="FL17" s="311"/>
      <c r="FM17" s="311"/>
      <c r="FN17" s="311"/>
      <c r="FO17" s="311"/>
      <c r="FP17" s="311"/>
      <c r="FQ17" s="311"/>
      <c r="FR17" s="311"/>
      <c r="FS17" s="311"/>
      <c r="FT17" s="311"/>
      <c r="FU17" s="311"/>
      <c r="FV17" s="311"/>
      <c r="FW17" s="311"/>
      <c r="FX17" s="311"/>
      <c r="FY17" s="311"/>
      <c r="FZ17" s="311"/>
      <c r="GA17" s="311"/>
      <c r="GB17" s="311"/>
      <c r="GC17" s="311"/>
      <c r="GD17" s="311"/>
      <c r="GE17" s="311"/>
      <c r="GF17" s="311"/>
      <c r="GG17" s="311"/>
      <c r="GH17" s="311"/>
      <c r="GI17" s="311"/>
      <c r="GJ17" s="311"/>
      <c r="GK17" s="311"/>
      <c r="GL17" s="311"/>
      <c r="GM17" s="311"/>
      <c r="GN17" s="311"/>
      <c r="GO17" s="311"/>
      <c r="GP17" s="311"/>
      <c r="GQ17" s="311"/>
      <c r="GR17" s="311"/>
      <c r="GS17" s="311"/>
      <c r="GT17" s="311"/>
      <c r="GU17" s="311"/>
      <c r="GV17" s="311"/>
      <c r="GW17" s="311"/>
      <c r="GX17" s="311"/>
      <c r="GY17" s="311"/>
      <c r="GZ17" s="311"/>
      <c r="HA17" s="311"/>
      <c r="HB17" s="312"/>
      <c r="HC17" s="312"/>
      <c r="HD17" s="312"/>
      <c r="HE17" s="312"/>
      <c r="HF17" s="312"/>
      <c r="HG17" s="312"/>
      <c r="HH17" s="312"/>
      <c r="HI17" s="312"/>
      <c r="HJ17" s="312"/>
      <c r="HK17" s="312"/>
      <c r="HL17" s="312"/>
      <c r="HM17" s="312"/>
      <c r="HN17" s="312"/>
      <c r="HO17" s="312"/>
      <c r="HP17" s="312"/>
      <c r="HQ17" s="312"/>
      <c r="HR17" s="312"/>
      <c r="HS17" s="312"/>
      <c r="HT17" s="312"/>
      <c r="HU17" s="312"/>
      <c r="HV17" s="312"/>
      <c r="HW17" s="312"/>
      <c r="HX17" s="312"/>
      <c r="HY17" s="312"/>
      <c r="HZ17" s="312"/>
      <c r="IA17" s="312"/>
      <c r="IB17" s="312"/>
      <c r="IC17" s="312"/>
      <c r="ID17" s="312"/>
      <c r="IE17" s="312"/>
      <c r="IF17" s="312"/>
      <c r="IG17" s="312"/>
      <c r="IH17" s="312"/>
      <c r="II17" s="312"/>
      <c r="IJ17" s="312"/>
      <c r="IK17" s="312"/>
      <c r="IL17" s="312"/>
      <c r="IM17" s="312"/>
      <c r="IN17" s="312"/>
      <c r="IO17" s="312"/>
      <c r="IP17" s="312"/>
      <c r="IQ17" s="312"/>
      <c r="IR17" s="312"/>
      <c r="IS17" s="312"/>
      <c r="IT17" s="312"/>
      <c r="IU17" s="312"/>
      <c r="IV17" s="312"/>
    </row>
    <row r="18" spans="1:256">
      <c r="A18" s="333">
        <v>3</v>
      </c>
      <c r="B18" s="334" t="s">
        <v>402</v>
      </c>
      <c r="C18" s="333"/>
      <c r="D18" s="335"/>
      <c r="E18" s="332"/>
      <c r="F18" s="325"/>
      <c r="G18" s="326"/>
      <c r="H18" s="327"/>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1"/>
      <c r="BA18" s="311"/>
      <c r="BB18" s="311"/>
      <c r="BC18" s="311"/>
      <c r="BD18" s="311"/>
      <c r="BE18" s="311"/>
      <c r="BF18" s="311"/>
      <c r="BG18" s="311"/>
      <c r="BH18" s="311"/>
      <c r="BI18" s="311"/>
      <c r="BJ18" s="311"/>
      <c r="BK18" s="311"/>
      <c r="BL18" s="311"/>
      <c r="BM18" s="311"/>
      <c r="BN18" s="311"/>
      <c r="BO18" s="311"/>
      <c r="BP18" s="311"/>
      <c r="BQ18" s="311"/>
      <c r="BR18" s="311"/>
      <c r="BS18" s="311"/>
      <c r="BT18" s="311"/>
      <c r="BU18" s="311"/>
      <c r="BV18" s="311"/>
      <c r="BW18" s="311"/>
      <c r="BX18" s="311"/>
      <c r="BY18" s="311"/>
      <c r="BZ18" s="311"/>
      <c r="CA18" s="311"/>
      <c r="CB18" s="311"/>
      <c r="CC18" s="311"/>
      <c r="CD18" s="311"/>
      <c r="CE18" s="311"/>
      <c r="CF18" s="311"/>
      <c r="CG18" s="311"/>
      <c r="CH18" s="311"/>
      <c r="CI18" s="311"/>
      <c r="CJ18" s="311"/>
      <c r="CK18" s="311"/>
      <c r="CL18" s="311"/>
      <c r="CM18" s="311"/>
      <c r="CN18" s="311"/>
      <c r="CO18" s="311"/>
      <c r="CP18" s="311"/>
      <c r="CQ18" s="311"/>
      <c r="CR18" s="311"/>
      <c r="CS18" s="311"/>
      <c r="CT18" s="311"/>
      <c r="CU18" s="311"/>
      <c r="CV18" s="311"/>
      <c r="CW18" s="311"/>
      <c r="CX18" s="311"/>
      <c r="CY18" s="311"/>
      <c r="CZ18" s="311"/>
      <c r="DA18" s="311"/>
      <c r="DB18" s="311"/>
      <c r="DC18" s="311"/>
      <c r="DD18" s="311"/>
      <c r="DE18" s="311"/>
      <c r="DF18" s="311"/>
      <c r="DG18" s="311"/>
      <c r="DH18" s="311"/>
      <c r="DI18" s="311"/>
      <c r="DJ18" s="311"/>
      <c r="DK18" s="311"/>
      <c r="DL18" s="311"/>
      <c r="DM18" s="311"/>
      <c r="DN18" s="311"/>
      <c r="DO18" s="311"/>
      <c r="DP18" s="311"/>
      <c r="DQ18" s="311"/>
      <c r="DR18" s="311"/>
      <c r="DS18" s="311"/>
      <c r="DT18" s="311"/>
      <c r="DU18" s="311"/>
      <c r="DV18" s="311"/>
      <c r="DW18" s="311"/>
      <c r="DX18" s="311"/>
      <c r="DY18" s="311"/>
      <c r="DZ18" s="311"/>
      <c r="EA18" s="311"/>
      <c r="EB18" s="311"/>
      <c r="EC18" s="311"/>
      <c r="ED18" s="311"/>
      <c r="EE18" s="311"/>
      <c r="EF18" s="311"/>
      <c r="EG18" s="311"/>
      <c r="EH18" s="311"/>
      <c r="EI18" s="311"/>
      <c r="EJ18" s="311"/>
      <c r="EK18" s="311"/>
      <c r="EL18" s="311"/>
      <c r="EM18" s="311"/>
      <c r="EN18" s="311"/>
      <c r="EO18" s="311"/>
      <c r="EP18" s="311"/>
      <c r="EQ18" s="311"/>
      <c r="ER18" s="311"/>
      <c r="ES18" s="311"/>
      <c r="ET18" s="311"/>
      <c r="EU18" s="311"/>
      <c r="EV18" s="311"/>
      <c r="EW18" s="311"/>
      <c r="EX18" s="311"/>
      <c r="EY18" s="311"/>
      <c r="EZ18" s="311"/>
      <c r="FA18" s="311"/>
      <c r="FB18" s="311"/>
      <c r="FC18" s="311"/>
      <c r="FD18" s="311"/>
      <c r="FE18" s="311"/>
      <c r="FF18" s="311"/>
      <c r="FG18" s="311"/>
      <c r="FH18" s="311"/>
      <c r="FI18" s="311"/>
      <c r="FJ18" s="311"/>
      <c r="FK18" s="311"/>
      <c r="FL18" s="311"/>
      <c r="FM18" s="311"/>
      <c r="FN18" s="311"/>
      <c r="FO18" s="311"/>
      <c r="FP18" s="311"/>
      <c r="FQ18" s="311"/>
      <c r="FR18" s="311"/>
      <c r="FS18" s="311"/>
      <c r="FT18" s="311"/>
      <c r="FU18" s="311"/>
      <c r="FV18" s="311"/>
      <c r="FW18" s="311"/>
      <c r="FX18" s="311"/>
      <c r="FY18" s="311"/>
      <c r="FZ18" s="311"/>
      <c r="GA18" s="311"/>
      <c r="GB18" s="311"/>
      <c r="GC18" s="311"/>
      <c r="GD18" s="311"/>
      <c r="GE18" s="311"/>
      <c r="GF18" s="311"/>
      <c r="GG18" s="311"/>
      <c r="GH18" s="311"/>
      <c r="GI18" s="311"/>
      <c r="GJ18" s="311"/>
      <c r="GK18" s="311"/>
      <c r="GL18" s="311"/>
      <c r="GM18" s="311"/>
      <c r="GN18" s="311"/>
      <c r="GO18" s="311"/>
      <c r="GP18" s="311"/>
      <c r="GQ18" s="311"/>
      <c r="GR18" s="311"/>
      <c r="GS18" s="311"/>
      <c r="GT18" s="311"/>
      <c r="GU18" s="311"/>
      <c r="GV18" s="311"/>
      <c r="GW18" s="311"/>
      <c r="GX18" s="311"/>
      <c r="GY18" s="311"/>
      <c r="GZ18" s="311"/>
      <c r="HA18" s="311"/>
      <c r="HB18" s="312"/>
      <c r="HC18" s="312"/>
      <c r="HD18" s="312"/>
      <c r="HE18" s="312"/>
      <c r="HF18" s="312"/>
      <c r="HG18" s="312"/>
      <c r="HH18" s="312"/>
      <c r="HI18" s="312"/>
      <c r="HJ18" s="312"/>
      <c r="HK18" s="312"/>
      <c r="HL18" s="312"/>
      <c r="HM18" s="312"/>
      <c r="HN18" s="312"/>
      <c r="HO18" s="312"/>
      <c r="HP18" s="312"/>
      <c r="HQ18" s="312"/>
      <c r="HR18" s="312"/>
      <c r="HS18" s="312"/>
      <c r="HT18" s="312"/>
      <c r="HU18" s="312"/>
      <c r="HV18" s="312"/>
      <c r="HW18" s="312"/>
      <c r="HX18" s="312"/>
      <c r="HY18" s="312"/>
      <c r="HZ18" s="312"/>
      <c r="IA18" s="312"/>
      <c r="IB18" s="312"/>
      <c r="IC18" s="312"/>
      <c r="ID18" s="312"/>
      <c r="IE18" s="312"/>
      <c r="IF18" s="312"/>
      <c r="IG18" s="312"/>
      <c r="IH18" s="312"/>
      <c r="II18" s="312"/>
      <c r="IJ18" s="312"/>
      <c r="IK18" s="312"/>
      <c r="IL18" s="312"/>
      <c r="IM18" s="312"/>
      <c r="IN18" s="312"/>
      <c r="IO18" s="312"/>
      <c r="IP18" s="312"/>
      <c r="IQ18" s="312"/>
      <c r="IR18" s="312"/>
      <c r="IS18" s="312"/>
      <c r="IT18" s="312"/>
      <c r="IU18" s="312"/>
      <c r="IV18" s="312"/>
    </row>
    <row r="19" spans="1:256">
      <c r="A19" s="329"/>
      <c r="B19" s="330"/>
      <c r="C19" s="329"/>
      <c r="D19" s="331"/>
      <c r="E19" s="332"/>
      <c r="F19" s="325"/>
      <c r="G19" s="326"/>
      <c r="H19" s="327"/>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11"/>
      <c r="AS19" s="311"/>
      <c r="AT19" s="311"/>
      <c r="AU19" s="31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c r="BW19" s="311"/>
      <c r="BX19" s="311"/>
      <c r="BY19" s="311"/>
      <c r="BZ19" s="311"/>
      <c r="CA19" s="311"/>
      <c r="CB19" s="311"/>
      <c r="CC19" s="311"/>
      <c r="CD19" s="311"/>
      <c r="CE19" s="311"/>
      <c r="CF19" s="311"/>
      <c r="CG19" s="311"/>
      <c r="CH19" s="311"/>
      <c r="CI19" s="311"/>
      <c r="CJ19" s="311"/>
      <c r="CK19" s="311"/>
      <c r="CL19" s="311"/>
      <c r="CM19" s="311"/>
      <c r="CN19" s="311"/>
      <c r="CO19" s="311"/>
      <c r="CP19" s="311"/>
      <c r="CQ19" s="311"/>
      <c r="CR19" s="311"/>
      <c r="CS19" s="311"/>
      <c r="CT19" s="311"/>
      <c r="CU19" s="311"/>
      <c r="CV19" s="311"/>
      <c r="CW19" s="311"/>
      <c r="CX19" s="311"/>
      <c r="CY19" s="311"/>
      <c r="CZ19" s="311"/>
      <c r="DA19" s="311"/>
      <c r="DB19" s="311"/>
      <c r="DC19" s="311"/>
      <c r="DD19" s="311"/>
      <c r="DE19" s="311"/>
      <c r="DF19" s="311"/>
      <c r="DG19" s="311"/>
      <c r="DH19" s="311"/>
      <c r="DI19" s="311"/>
      <c r="DJ19" s="311"/>
      <c r="DK19" s="311"/>
      <c r="DL19" s="311"/>
      <c r="DM19" s="311"/>
      <c r="DN19" s="311"/>
      <c r="DO19" s="311"/>
      <c r="DP19" s="311"/>
      <c r="DQ19" s="311"/>
      <c r="DR19" s="311"/>
      <c r="DS19" s="311"/>
      <c r="DT19" s="311"/>
      <c r="DU19" s="311"/>
      <c r="DV19" s="311"/>
      <c r="DW19" s="311"/>
      <c r="DX19" s="311"/>
      <c r="DY19" s="311"/>
      <c r="DZ19" s="311"/>
      <c r="EA19" s="311"/>
      <c r="EB19" s="311"/>
      <c r="EC19" s="311"/>
      <c r="ED19" s="311"/>
      <c r="EE19" s="311"/>
      <c r="EF19" s="311"/>
      <c r="EG19" s="311"/>
      <c r="EH19" s="311"/>
      <c r="EI19" s="311"/>
      <c r="EJ19" s="311"/>
      <c r="EK19" s="311"/>
      <c r="EL19" s="311"/>
      <c r="EM19" s="311"/>
      <c r="EN19" s="311"/>
      <c r="EO19" s="311"/>
      <c r="EP19" s="311"/>
      <c r="EQ19" s="311"/>
      <c r="ER19" s="311"/>
      <c r="ES19" s="311"/>
      <c r="ET19" s="311"/>
      <c r="EU19" s="311"/>
      <c r="EV19" s="311"/>
      <c r="EW19" s="311"/>
      <c r="EX19" s="311"/>
      <c r="EY19" s="311"/>
      <c r="EZ19" s="311"/>
      <c r="FA19" s="311"/>
      <c r="FB19" s="311"/>
      <c r="FC19" s="311"/>
      <c r="FD19" s="311"/>
      <c r="FE19" s="311"/>
      <c r="FF19" s="311"/>
      <c r="FG19" s="311"/>
      <c r="FH19" s="311"/>
      <c r="FI19" s="311"/>
      <c r="FJ19" s="311"/>
      <c r="FK19" s="311"/>
      <c r="FL19" s="311"/>
      <c r="FM19" s="311"/>
      <c r="FN19" s="311"/>
      <c r="FO19" s="311"/>
      <c r="FP19" s="311"/>
      <c r="FQ19" s="311"/>
      <c r="FR19" s="311"/>
      <c r="FS19" s="311"/>
      <c r="FT19" s="311"/>
      <c r="FU19" s="311"/>
      <c r="FV19" s="311"/>
      <c r="FW19" s="311"/>
      <c r="FX19" s="311"/>
      <c r="FY19" s="311"/>
      <c r="FZ19" s="311"/>
      <c r="GA19" s="311"/>
      <c r="GB19" s="311"/>
      <c r="GC19" s="311"/>
      <c r="GD19" s="311"/>
      <c r="GE19" s="311"/>
      <c r="GF19" s="311"/>
      <c r="GG19" s="311"/>
      <c r="GH19" s="311"/>
      <c r="GI19" s="311"/>
      <c r="GJ19" s="311"/>
      <c r="GK19" s="311"/>
      <c r="GL19" s="311"/>
      <c r="GM19" s="311"/>
      <c r="GN19" s="311"/>
      <c r="GO19" s="311"/>
      <c r="GP19" s="311"/>
      <c r="GQ19" s="311"/>
      <c r="GR19" s="311"/>
      <c r="GS19" s="311"/>
      <c r="GT19" s="311"/>
      <c r="GU19" s="311"/>
      <c r="GV19" s="311"/>
      <c r="GW19" s="311"/>
      <c r="GX19" s="311"/>
      <c r="GY19" s="311"/>
      <c r="GZ19" s="311"/>
      <c r="HA19" s="311"/>
      <c r="HB19" s="312"/>
      <c r="HC19" s="312"/>
      <c r="HD19" s="312"/>
      <c r="HE19" s="312"/>
      <c r="HF19" s="312"/>
      <c r="HG19" s="312"/>
      <c r="HH19" s="312"/>
      <c r="HI19" s="312"/>
      <c r="HJ19" s="312"/>
      <c r="HK19" s="312"/>
      <c r="HL19" s="312"/>
      <c r="HM19" s="312"/>
      <c r="HN19" s="312"/>
      <c r="HO19" s="312"/>
      <c r="HP19" s="312"/>
      <c r="HQ19" s="312"/>
      <c r="HR19" s="312"/>
      <c r="HS19" s="312"/>
      <c r="HT19" s="312"/>
      <c r="HU19" s="312"/>
      <c r="HV19" s="312"/>
      <c r="HW19" s="312"/>
      <c r="HX19" s="312"/>
      <c r="HY19" s="312"/>
      <c r="HZ19" s="312"/>
      <c r="IA19" s="312"/>
      <c r="IB19" s="312"/>
      <c r="IC19" s="312"/>
      <c r="ID19" s="312"/>
      <c r="IE19" s="312"/>
      <c r="IF19" s="312"/>
      <c r="IG19" s="312"/>
      <c r="IH19" s="312"/>
      <c r="II19" s="312"/>
      <c r="IJ19" s="312"/>
      <c r="IK19" s="312"/>
      <c r="IL19" s="312"/>
      <c r="IM19" s="312"/>
      <c r="IN19" s="312"/>
      <c r="IO19" s="312"/>
      <c r="IP19" s="312"/>
      <c r="IQ19" s="312"/>
      <c r="IR19" s="312"/>
      <c r="IS19" s="312"/>
      <c r="IT19" s="312"/>
      <c r="IU19" s="312"/>
      <c r="IV19" s="312"/>
    </row>
    <row r="20" spans="1:256" ht="50">
      <c r="A20" s="329">
        <v>3.1</v>
      </c>
      <c r="B20" s="330" t="s">
        <v>403</v>
      </c>
      <c r="C20" s="329" t="s">
        <v>59</v>
      </c>
      <c r="D20" s="331">
        <v>1</v>
      </c>
      <c r="E20" s="332">
        <v>5300</v>
      </c>
      <c r="F20" s="325">
        <v>500</v>
      </c>
      <c r="G20" s="346">
        <v>5800</v>
      </c>
      <c r="H20" s="327">
        <v>5800</v>
      </c>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1"/>
      <c r="BA20" s="311"/>
      <c r="BB20" s="311"/>
      <c r="BC20" s="311"/>
      <c r="BD20" s="311"/>
      <c r="BE20" s="311"/>
      <c r="BF20" s="311"/>
      <c r="BG20" s="311"/>
      <c r="BH20" s="311"/>
      <c r="BI20" s="311"/>
      <c r="BJ20" s="311"/>
      <c r="BK20" s="311"/>
      <c r="BL20" s="311"/>
      <c r="BM20" s="311"/>
      <c r="BN20" s="311"/>
      <c r="BO20" s="311"/>
      <c r="BP20" s="311"/>
      <c r="BQ20" s="311"/>
      <c r="BR20" s="311"/>
      <c r="BS20" s="311"/>
      <c r="BT20" s="311"/>
      <c r="BU20" s="311"/>
      <c r="BV20" s="311"/>
      <c r="BW20" s="311"/>
      <c r="BX20" s="311"/>
      <c r="BY20" s="311"/>
      <c r="BZ20" s="311"/>
      <c r="CA20" s="311"/>
      <c r="CB20" s="311"/>
      <c r="CC20" s="311"/>
      <c r="CD20" s="311"/>
      <c r="CE20" s="311"/>
      <c r="CF20" s="311"/>
      <c r="CG20" s="311"/>
      <c r="CH20" s="311"/>
      <c r="CI20" s="311"/>
      <c r="CJ20" s="311"/>
      <c r="CK20" s="311"/>
      <c r="CL20" s="311"/>
      <c r="CM20" s="311"/>
      <c r="CN20" s="311"/>
      <c r="CO20" s="311"/>
      <c r="CP20" s="311"/>
      <c r="CQ20" s="311"/>
      <c r="CR20" s="311"/>
      <c r="CS20" s="311"/>
      <c r="CT20" s="311"/>
      <c r="CU20" s="311"/>
      <c r="CV20" s="311"/>
      <c r="CW20" s="311"/>
      <c r="CX20" s="311"/>
      <c r="CY20" s="311"/>
      <c r="CZ20" s="311"/>
      <c r="DA20" s="311"/>
      <c r="DB20" s="311"/>
      <c r="DC20" s="311"/>
      <c r="DD20" s="311"/>
      <c r="DE20" s="311"/>
      <c r="DF20" s="311"/>
      <c r="DG20" s="311"/>
      <c r="DH20" s="311"/>
      <c r="DI20" s="311"/>
      <c r="DJ20" s="311"/>
      <c r="DK20" s="311"/>
      <c r="DL20" s="311"/>
      <c r="DM20" s="311"/>
      <c r="DN20" s="311"/>
      <c r="DO20" s="311"/>
      <c r="DP20" s="311"/>
      <c r="DQ20" s="311"/>
      <c r="DR20" s="311"/>
      <c r="DS20" s="311"/>
      <c r="DT20" s="311"/>
      <c r="DU20" s="311"/>
      <c r="DV20" s="311"/>
      <c r="DW20" s="311"/>
      <c r="DX20" s="311"/>
      <c r="DY20" s="311"/>
      <c r="DZ20" s="311"/>
      <c r="EA20" s="311"/>
      <c r="EB20" s="311"/>
      <c r="EC20" s="311"/>
      <c r="ED20" s="311"/>
      <c r="EE20" s="311"/>
      <c r="EF20" s="311"/>
      <c r="EG20" s="311"/>
      <c r="EH20" s="311"/>
      <c r="EI20" s="311"/>
      <c r="EJ20" s="311"/>
      <c r="EK20" s="311"/>
      <c r="EL20" s="311"/>
      <c r="EM20" s="311"/>
      <c r="EN20" s="311"/>
      <c r="EO20" s="311"/>
      <c r="EP20" s="311"/>
      <c r="EQ20" s="311"/>
      <c r="ER20" s="311"/>
      <c r="ES20" s="311"/>
      <c r="ET20" s="311"/>
      <c r="EU20" s="311"/>
      <c r="EV20" s="311"/>
      <c r="EW20" s="311"/>
      <c r="EX20" s="311"/>
      <c r="EY20" s="311"/>
      <c r="EZ20" s="311"/>
      <c r="FA20" s="311"/>
      <c r="FB20" s="311"/>
      <c r="FC20" s="311"/>
      <c r="FD20" s="311"/>
      <c r="FE20" s="311"/>
      <c r="FF20" s="311"/>
      <c r="FG20" s="311"/>
      <c r="FH20" s="311"/>
      <c r="FI20" s="311"/>
      <c r="FJ20" s="311"/>
      <c r="FK20" s="311"/>
      <c r="FL20" s="311"/>
      <c r="FM20" s="311"/>
      <c r="FN20" s="311"/>
      <c r="FO20" s="311"/>
      <c r="FP20" s="311"/>
      <c r="FQ20" s="311"/>
      <c r="FR20" s="311"/>
      <c r="FS20" s="311"/>
      <c r="FT20" s="311"/>
      <c r="FU20" s="311"/>
      <c r="FV20" s="311"/>
      <c r="FW20" s="311"/>
      <c r="FX20" s="311"/>
      <c r="FY20" s="311"/>
      <c r="FZ20" s="311"/>
      <c r="GA20" s="311"/>
      <c r="GB20" s="311"/>
      <c r="GC20" s="311"/>
      <c r="GD20" s="311"/>
      <c r="GE20" s="311"/>
      <c r="GF20" s="311"/>
      <c r="GG20" s="311"/>
      <c r="GH20" s="311"/>
      <c r="GI20" s="311"/>
      <c r="GJ20" s="311"/>
      <c r="GK20" s="311"/>
      <c r="GL20" s="311"/>
      <c r="GM20" s="311"/>
      <c r="GN20" s="311"/>
      <c r="GO20" s="311"/>
      <c r="GP20" s="311"/>
      <c r="GQ20" s="311"/>
      <c r="GR20" s="311"/>
      <c r="GS20" s="311"/>
      <c r="GT20" s="311"/>
      <c r="GU20" s="311"/>
      <c r="GV20" s="311"/>
      <c r="GW20" s="311"/>
      <c r="GX20" s="311"/>
      <c r="GY20" s="311"/>
      <c r="GZ20" s="311"/>
      <c r="HA20" s="311"/>
      <c r="HB20" s="312"/>
      <c r="HC20" s="312"/>
      <c r="HD20" s="312"/>
      <c r="HE20" s="312"/>
      <c r="HF20" s="312"/>
      <c r="HG20" s="312"/>
      <c r="HH20" s="312"/>
      <c r="HI20" s="312"/>
      <c r="HJ20" s="312"/>
      <c r="HK20" s="312"/>
      <c r="HL20" s="312"/>
      <c r="HM20" s="312"/>
      <c r="HN20" s="312"/>
      <c r="HO20" s="312"/>
      <c r="HP20" s="312"/>
      <c r="HQ20" s="312"/>
      <c r="HR20" s="312"/>
      <c r="HS20" s="312"/>
      <c r="HT20" s="312"/>
      <c r="HU20" s="312"/>
      <c r="HV20" s="312"/>
      <c r="HW20" s="312"/>
      <c r="HX20" s="312"/>
      <c r="HY20" s="312"/>
      <c r="HZ20" s="312"/>
      <c r="IA20" s="312"/>
      <c r="IB20" s="312"/>
      <c r="IC20" s="312"/>
      <c r="ID20" s="312"/>
      <c r="IE20" s="312"/>
      <c r="IF20" s="312"/>
      <c r="IG20" s="312"/>
      <c r="IH20" s="312"/>
      <c r="II20" s="312"/>
      <c r="IJ20" s="312"/>
      <c r="IK20" s="312"/>
      <c r="IL20" s="312"/>
      <c r="IM20" s="312"/>
      <c r="IN20" s="312"/>
      <c r="IO20" s="312"/>
      <c r="IP20" s="312"/>
      <c r="IQ20" s="312"/>
      <c r="IR20" s="312"/>
      <c r="IS20" s="312"/>
      <c r="IT20" s="312"/>
      <c r="IU20" s="312"/>
      <c r="IV20" s="312"/>
    </row>
    <row r="21" spans="1:256">
      <c r="A21" s="329"/>
      <c r="B21" s="330"/>
      <c r="C21" s="329"/>
      <c r="D21" s="331"/>
      <c r="E21" s="332"/>
      <c r="F21" s="325"/>
      <c r="G21" s="326"/>
      <c r="H21" s="327"/>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1"/>
      <c r="AT21" s="311"/>
      <c r="AU21" s="311"/>
      <c r="AV21" s="311"/>
      <c r="AW21" s="311"/>
      <c r="AX21" s="311"/>
      <c r="AY21" s="311"/>
      <c r="AZ21" s="311"/>
      <c r="BA21" s="311"/>
      <c r="BB21" s="311"/>
      <c r="BC21" s="311"/>
      <c r="BD21" s="311"/>
      <c r="BE21" s="311"/>
      <c r="BF21" s="311"/>
      <c r="BG21" s="311"/>
      <c r="BH21" s="311"/>
      <c r="BI21" s="311"/>
      <c r="BJ21" s="311"/>
      <c r="BK21" s="311"/>
      <c r="BL21" s="311"/>
      <c r="BM21" s="311"/>
      <c r="BN21" s="311"/>
      <c r="BO21" s="311"/>
      <c r="BP21" s="311"/>
      <c r="BQ21" s="311"/>
      <c r="BR21" s="311"/>
      <c r="BS21" s="311"/>
      <c r="BT21" s="311"/>
      <c r="BU21" s="311"/>
      <c r="BV21" s="311"/>
      <c r="BW21" s="311"/>
      <c r="BX21" s="311"/>
      <c r="BY21" s="311"/>
      <c r="BZ21" s="311"/>
      <c r="CA21" s="311"/>
      <c r="CB21" s="311"/>
      <c r="CC21" s="311"/>
      <c r="CD21" s="311"/>
      <c r="CE21" s="311"/>
      <c r="CF21" s="311"/>
      <c r="CG21" s="311"/>
      <c r="CH21" s="311"/>
      <c r="CI21" s="311"/>
      <c r="CJ21" s="311"/>
      <c r="CK21" s="311"/>
      <c r="CL21" s="311"/>
      <c r="CM21" s="311"/>
      <c r="CN21" s="311"/>
      <c r="CO21" s="311"/>
      <c r="CP21" s="311"/>
      <c r="CQ21" s="311"/>
      <c r="CR21" s="311"/>
      <c r="CS21" s="311"/>
      <c r="CT21" s="311"/>
      <c r="CU21" s="311"/>
      <c r="CV21" s="311"/>
      <c r="CW21" s="311"/>
      <c r="CX21" s="311"/>
      <c r="CY21" s="311"/>
      <c r="CZ21" s="311"/>
      <c r="DA21" s="311"/>
      <c r="DB21" s="311"/>
      <c r="DC21" s="311"/>
      <c r="DD21" s="311"/>
      <c r="DE21" s="311"/>
      <c r="DF21" s="311"/>
      <c r="DG21" s="311"/>
      <c r="DH21" s="311"/>
      <c r="DI21" s="311"/>
      <c r="DJ21" s="311"/>
      <c r="DK21" s="311"/>
      <c r="DL21" s="311"/>
      <c r="DM21" s="311"/>
      <c r="DN21" s="311"/>
      <c r="DO21" s="311"/>
      <c r="DP21" s="311"/>
      <c r="DQ21" s="311"/>
      <c r="DR21" s="311"/>
      <c r="DS21" s="311"/>
      <c r="DT21" s="311"/>
      <c r="DU21" s="311"/>
      <c r="DV21" s="311"/>
      <c r="DW21" s="311"/>
      <c r="DX21" s="311"/>
      <c r="DY21" s="311"/>
      <c r="DZ21" s="311"/>
      <c r="EA21" s="311"/>
      <c r="EB21" s="311"/>
      <c r="EC21" s="311"/>
      <c r="ED21" s="311"/>
      <c r="EE21" s="311"/>
      <c r="EF21" s="311"/>
      <c r="EG21" s="311"/>
      <c r="EH21" s="311"/>
      <c r="EI21" s="311"/>
      <c r="EJ21" s="311"/>
      <c r="EK21" s="311"/>
      <c r="EL21" s="311"/>
      <c r="EM21" s="311"/>
      <c r="EN21" s="311"/>
      <c r="EO21" s="311"/>
      <c r="EP21" s="311"/>
      <c r="EQ21" s="311"/>
      <c r="ER21" s="311"/>
      <c r="ES21" s="311"/>
      <c r="ET21" s="311"/>
      <c r="EU21" s="311"/>
      <c r="EV21" s="311"/>
      <c r="EW21" s="311"/>
      <c r="EX21" s="311"/>
      <c r="EY21" s="311"/>
      <c r="EZ21" s="311"/>
      <c r="FA21" s="311"/>
      <c r="FB21" s="311"/>
      <c r="FC21" s="311"/>
      <c r="FD21" s="311"/>
      <c r="FE21" s="311"/>
      <c r="FF21" s="311"/>
      <c r="FG21" s="311"/>
      <c r="FH21" s="311"/>
      <c r="FI21" s="311"/>
      <c r="FJ21" s="311"/>
      <c r="FK21" s="311"/>
      <c r="FL21" s="311"/>
      <c r="FM21" s="311"/>
      <c r="FN21" s="311"/>
      <c r="FO21" s="311"/>
      <c r="FP21" s="311"/>
      <c r="FQ21" s="311"/>
      <c r="FR21" s="311"/>
      <c r="FS21" s="311"/>
      <c r="FT21" s="311"/>
      <c r="FU21" s="311"/>
      <c r="FV21" s="311"/>
      <c r="FW21" s="311"/>
      <c r="FX21" s="311"/>
      <c r="FY21" s="311"/>
      <c r="FZ21" s="311"/>
      <c r="GA21" s="311"/>
      <c r="GB21" s="311"/>
      <c r="GC21" s="311"/>
      <c r="GD21" s="311"/>
      <c r="GE21" s="311"/>
      <c r="GF21" s="311"/>
      <c r="GG21" s="311"/>
      <c r="GH21" s="311"/>
      <c r="GI21" s="311"/>
      <c r="GJ21" s="311"/>
      <c r="GK21" s="311"/>
      <c r="GL21" s="311"/>
      <c r="GM21" s="311"/>
      <c r="GN21" s="311"/>
      <c r="GO21" s="311"/>
      <c r="GP21" s="311"/>
      <c r="GQ21" s="311"/>
      <c r="GR21" s="311"/>
      <c r="GS21" s="311"/>
      <c r="GT21" s="311"/>
      <c r="GU21" s="311"/>
      <c r="GV21" s="311"/>
      <c r="GW21" s="311"/>
      <c r="GX21" s="311"/>
      <c r="GY21" s="311"/>
      <c r="GZ21" s="311"/>
      <c r="HA21" s="311"/>
      <c r="HB21" s="312"/>
      <c r="HC21" s="312"/>
      <c r="HD21" s="312"/>
      <c r="HE21" s="312"/>
      <c r="HF21" s="312"/>
      <c r="HG21" s="312"/>
      <c r="HH21" s="312"/>
      <c r="HI21" s="312"/>
      <c r="HJ21" s="312"/>
      <c r="HK21" s="312"/>
      <c r="HL21" s="312"/>
      <c r="HM21" s="312"/>
      <c r="HN21" s="312"/>
      <c r="HO21" s="312"/>
      <c r="HP21" s="312"/>
      <c r="HQ21" s="312"/>
      <c r="HR21" s="312"/>
      <c r="HS21" s="312"/>
      <c r="HT21" s="312"/>
      <c r="HU21" s="312"/>
      <c r="HV21" s="312"/>
      <c r="HW21" s="312"/>
      <c r="HX21" s="312"/>
      <c r="HY21" s="312"/>
      <c r="HZ21" s="312"/>
      <c r="IA21" s="312"/>
      <c r="IB21" s="312"/>
      <c r="IC21" s="312"/>
      <c r="ID21" s="312"/>
      <c r="IE21" s="312"/>
      <c r="IF21" s="312"/>
      <c r="IG21" s="312"/>
      <c r="IH21" s="312"/>
      <c r="II21" s="312"/>
      <c r="IJ21" s="312"/>
      <c r="IK21" s="312"/>
      <c r="IL21" s="312"/>
      <c r="IM21" s="312"/>
      <c r="IN21" s="312"/>
      <c r="IO21" s="312"/>
      <c r="IP21" s="312"/>
      <c r="IQ21" s="312"/>
      <c r="IR21" s="312"/>
      <c r="IS21" s="312"/>
      <c r="IT21" s="312"/>
      <c r="IU21" s="312"/>
      <c r="IV21" s="312"/>
    </row>
    <row r="22" spans="1:256" ht="37.5">
      <c r="A22" s="329">
        <v>3.2</v>
      </c>
      <c r="B22" s="330" t="s">
        <v>404</v>
      </c>
      <c r="C22" s="329" t="s">
        <v>59</v>
      </c>
      <c r="D22" s="331">
        <v>1</v>
      </c>
      <c r="E22" s="332">
        <v>5300</v>
      </c>
      <c r="F22" s="325">
        <v>500</v>
      </c>
      <c r="G22" s="346">
        <v>5800</v>
      </c>
      <c r="H22" s="327">
        <v>5800</v>
      </c>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311"/>
      <c r="BU22" s="311"/>
      <c r="BV22" s="311"/>
      <c r="BW22" s="311"/>
      <c r="BX22" s="311"/>
      <c r="BY22" s="311"/>
      <c r="BZ22" s="311"/>
      <c r="CA22" s="311"/>
      <c r="CB22" s="311"/>
      <c r="CC22" s="311"/>
      <c r="CD22" s="311"/>
      <c r="CE22" s="311"/>
      <c r="CF22" s="311"/>
      <c r="CG22" s="311"/>
      <c r="CH22" s="311"/>
      <c r="CI22" s="311"/>
      <c r="CJ22" s="311"/>
      <c r="CK22" s="311"/>
      <c r="CL22" s="311"/>
      <c r="CM22" s="311"/>
      <c r="CN22" s="311"/>
      <c r="CO22" s="311"/>
      <c r="CP22" s="311"/>
      <c r="CQ22" s="311"/>
      <c r="CR22" s="311"/>
      <c r="CS22" s="311"/>
      <c r="CT22" s="311"/>
      <c r="CU22" s="311"/>
      <c r="CV22" s="311"/>
      <c r="CW22" s="311"/>
      <c r="CX22" s="311"/>
      <c r="CY22" s="311"/>
      <c r="CZ22" s="311"/>
      <c r="DA22" s="311"/>
      <c r="DB22" s="311"/>
      <c r="DC22" s="311"/>
      <c r="DD22" s="311"/>
      <c r="DE22" s="311"/>
      <c r="DF22" s="311"/>
      <c r="DG22" s="311"/>
      <c r="DH22" s="311"/>
      <c r="DI22" s="311"/>
      <c r="DJ22" s="311"/>
      <c r="DK22" s="311"/>
      <c r="DL22" s="311"/>
      <c r="DM22" s="311"/>
      <c r="DN22" s="311"/>
      <c r="DO22" s="311"/>
      <c r="DP22" s="311"/>
      <c r="DQ22" s="311"/>
      <c r="DR22" s="311"/>
      <c r="DS22" s="311"/>
      <c r="DT22" s="311"/>
      <c r="DU22" s="311"/>
      <c r="DV22" s="311"/>
      <c r="DW22" s="311"/>
      <c r="DX22" s="311"/>
      <c r="DY22" s="311"/>
      <c r="DZ22" s="311"/>
      <c r="EA22" s="311"/>
      <c r="EB22" s="311"/>
      <c r="EC22" s="311"/>
      <c r="ED22" s="311"/>
      <c r="EE22" s="311"/>
      <c r="EF22" s="311"/>
      <c r="EG22" s="311"/>
      <c r="EH22" s="311"/>
      <c r="EI22" s="311"/>
      <c r="EJ22" s="311"/>
      <c r="EK22" s="311"/>
      <c r="EL22" s="311"/>
      <c r="EM22" s="311"/>
      <c r="EN22" s="311"/>
      <c r="EO22" s="311"/>
      <c r="EP22" s="311"/>
      <c r="EQ22" s="311"/>
      <c r="ER22" s="311"/>
      <c r="ES22" s="311"/>
      <c r="ET22" s="311"/>
      <c r="EU22" s="311"/>
      <c r="EV22" s="311"/>
      <c r="EW22" s="311"/>
      <c r="EX22" s="311"/>
      <c r="EY22" s="311"/>
      <c r="EZ22" s="311"/>
      <c r="FA22" s="311"/>
      <c r="FB22" s="311"/>
      <c r="FC22" s="311"/>
      <c r="FD22" s="311"/>
      <c r="FE22" s="311"/>
      <c r="FF22" s="311"/>
      <c r="FG22" s="311"/>
      <c r="FH22" s="311"/>
      <c r="FI22" s="311"/>
      <c r="FJ22" s="311"/>
      <c r="FK22" s="311"/>
      <c r="FL22" s="311"/>
      <c r="FM22" s="311"/>
      <c r="FN22" s="311"/>
      <c r="FO22" s="311"/>
      <c r="FP22" s="311"/>
      <c r="FQ22" s="311"/>
      <c r="FR22" s="311"/>
      <c r="FS22" s="311"/>
      <c r="FT22" s="311"/>
      <c r="FU22" s="311"/>
      <c r="FV22" s="311"/>
      <c r="FW22" s="311"/>
      <c r="FX22" s="311"/>
      <c r="FY22" s="311"/>
      <c r="FZ22" s="311"/>
      <c r="GA22" s="311"/>
      <c r="GB22" s="311"/>
      <c r="GC22" s="311"/>
      <c r="GD22" s="311"/>
      <c r="GE22" s="311"/>
      <c r="GF22" s="311"/>
      <c r="GG22" s="311"/>
      <c r="GH22" s="311"/>
      <c r="GI22" s="311"/>
      <c r="GJ22" s="311"/>
      <c r="GK22" s="311"/>
      <c r="GL22" s="311"/>
      <c r="GM22" s="311"/>
      <c r="GN22" s="311"/>
      <c r="GO22" s="311"/>
      <c r="GP22" s="311"/>
      <c r="GQ22" s="311"/>
      <c r="GR22" s="311"/>
      <c r="GS22" s="311"/>
      <c r="GT22" s="311"/>
      <c r="GU22" s="311"/>
      <c r="GV22" s="311"/>
      <c r="GW22" s="311"/>
      <c r="GX22" s="311"/>
      <c r="GY22" s="311"/>
      <c r="GZ22" s="311"/>
      <c r="HA22" s="311"/>
      <c r="HB22" s="312"/>
      <c r="HC22" s="312"/>
      <c r="HD22" s="312"/>
      <c r="HE22" s="312"/>
      <c r="HF22" s="312"/>
      <c r="HG22" s="312"/>
      <c r="HH22" s="312"/>
      <c r="HI22" s="312"/>
      <c r="HJ22" s="312"/>
      <c r="HK22" s="312"/>
      <c r="HL22" s="312"/>
      <c r="HM22" s="312"/>
      <c r="HN22" s="312"/>
      <c r="HO22" s="312"/>
      <c r="HP22" s="312"/>
      <c r="HQ22" s="312"/>
      <c r="HR22" s="312"/>
      <c r="HS22" s="312"/>
      <c r="HT22" s="312"/>
      <c r="HU22" s="312"/>
      <c r="HV22" s="312"/>
      <c r="HW22" s="312"/>
      <c r="HX22" s="312"/>
      <c r="HY22" s="312"/>
      <c r="HZ22" s="312"/>
      <c r="IA22" s="312"/>
      <c r="IB22" s="312"/>
      <c r="IC22" s="312"/>
      <c r="ID22" s="312"/>
      <c r="IE22" s="312"/>
      <c r="IF22" s="312"/>
      <c r="IG22" s="312"/>
      <c r="IH22" s="312"/>
      <c r="II22" s="312"/>
      <c r="IJ22" s="312"/>
      <c r="IK22" s="312"/>
      <c r="IL22" s="312"/>
      <c r="IM22" s="312"/>
      <c r="IN22" s="312"/>
      <c r="IO22" s="312"/>
      <c r="IP22" s="312"/>
      <c r="IQ22" s="312"/>
      <c r="IR22" s="312"/>
      <c r="IS22" s="312"/>
      <c r="IT22" s="312"/>
      <c r="IU22" s="312"/>
      <c r="IV22" s="312"/>
    </row>
    <row r="23" spans="1:256">
      <c r="A23" s="329"/>
      <c r="B23" s="330"/>
      <c r="C23" s="329"/>
      <c r="D23" s="331"/>
      <c r="E23" s="332"/>
      <c r="F23" s="325"/>
      <c r="G23" s="326"/>
      <c r="H23" s="327"/>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c r="BW23" s="311"/>
      <c r="BX23" s="311"/>
      <c r="BY23" s="311"/>
      <c r="BZ23" s="311"/>
      <c r="CA23" s="311"/>
      <c r="CB23" s="311"/>
      <c r="CC23" s="311"/>
      <c r="CD23" s="311"/>
      <c r="CE23" s="311"/>
      <c r="CF23" s="311"/>
      <c r="CG23" s="311"/>
      <c r="CH23" s="311"/>
      <c r="CI23" s="311"/>
      <c r="CJ23" s="311"/>
      <c r="CK23" s="311"/>
      <c r="CL23" s="311"/>
      <c r="CM23" s="311"/>
      <c r="CN23" s="311"/>
      <c r="CO23" s="311"/>
      <c r="CP23" s="311"/>
      <c r="CQ23" s="311"/>
      <c r="CR23" s="311"/>
      <c r="CS23" s="311"/>
      <c r="CT23" s="311"/>
      <c r="CU23" s="311"/>
      <c r="CV23" s="311"/>
      <c r="CW23" s="311"/>
      <c r="CX23" s="311"/>
      <c r="CY23" s="311"/>
      <c r="CZ23" s="311"/>
      <c r="DA23" s="311"/>
      <c r="DB23" s="311"/>
      <c r="DC23" s="311"/>
      <c r="DD23" s="311"/>
      <c r="DE23" s="311"/>
      <c r="DF23" s="311"/>
      <c r="DG23" s="311"/>
      <c r="DH23" s="311"/>
      <c r="DI23" s="311"/>
      <c r="DJ23" s="311"/>
      <c r="DK23" s="311"/>
      <c r="DL23" s="311"/>
      <c r="DM23" s="311"/>
      <c r="DN23" s="311"/>
      <c r="DO23" s="311"/>
      <c r="DP23" s="311"/>
      <c r="DQ23" s="311"/>
      <c r="DR23" s="311"/>
      <c r="DS23" s="311"/>
      <c r="DT23" s="311"/>
      <c r="DU23" s="311"/>
      <c r="DV23" s="311"/>
      <c r="DW23" s="311"/>
      <c r="DX23" s="311"/>
      <c r="DY23" s="311"/>
      <c r="DZ23" s="311"/>
      <c r="EA23" s="311"/>
      <c r="EB23" s="311"/>
      <c r="EC23" s="311"/>
      <c r="ED23" s="311"/>
      <c r="EE23" s="311"/>
      <c r="EF23" s="311"/>
      <c r="EG23" s="311"/>
      <c r="EH23" s="311"/>
      <c r="EI23" s="311"/>
      <c r="EJ23" s="311"/>
      <c r="EK23" s="311"/>
      <c r="EL23" s="311"/>
      <c r="EM23" s="311"/>
      <c r="EN23" s="311"/>
      <c r="EO23" s="311"/>
      <c r="EP23" s="311"/>
      <c r="EQ23" s="311"/>
      <c r="ER23" s="311"/>
      <c r="ES23" s="311"/>
      <c r="ET23" s="311"/>
      <c r="EU23" s="311"/>
      <c r="EV23" s="311"/>
      <c r="EW23" s="311"/>
      <c r="EX23" s="311"/>
      <c r="EY23" s="311"/>
      <c r="EZ23" s="311"/>
      <c r="FA23" s="311"/>
      <c r="FB23" s="311"/>
      <c r="FC23" s="311"/>
      <c r="FD23" s="311"/>
      <c r="FE23" s="311"/>
      <c r="FF23" s="311"/>
      <c r="FG23" s="311"/>
      <c r="FH23" s="311"/>
      <c r="FI23" s="311"/>
      <c r="FJ23" s="311"/>
      <c r="FK23" s="311"/>
      <c r="FL23" s="311"/>
      <c r="FM23" s="311"/>
      <c r="FN23" s="311"/>
      <c r="FO23" s="311"/>
      <c r="FP23" s="311"/>
      <c r="FQ23" s="311"/>
      <c r="FR23" s="311"/>
      <c r="FS23" s="311"/>
      <c r="FT23" s="311"/>
      <c r="FU23" s="311"/>
      <c r="FV23" s="311"/>
      <c r="FW23" s="311"/>
      <c r="FX23" s="311"/>
      <c r="FY23" s="311"/>
      <c r="FZ23" s="311"/>
      <c r="GA23" s="311"/>
      <c r="GB23" s="311"/>
      <c r="GC23" s="311"/>
      <c r="GD23" s="311"/>
      <c r="GE23" s="311"/>
      <c r="GF23" s="311"/>
      <c r="GG23" s="311"/>
      <c r="GH23" s="311"/>
      <c r="GI23" s="311"/>
      <c r="GJ23" s="311"/>
      <c r="GK23" s="311"/>
      <c r="GL23" s="311"/>
      <c r="GM23" s="311"/>
      <c r="GN23" s="311"/>
      <c r="GO23" s="311"/>
      <c r="GP23" s="311"/>
      <c r="GQ23" s="311"/>
      <c r="GR23" s="311"/>
      <c r="GS23" s="311"/>
      <c r="GT23" s="311"/>
      <c r="GU23" s="311"/>
      <c r="GV23" s="311"/>
      <c r="GW23" s="311"/>
      <c r="GX23" s="311"/>
      <c r="GY23" s="311"/>
      <c r="GZ23" s="311"/>
      <c r="HA23" s="311"/>
      <c r="HB23" s="312"/>
      <c r="HC23" s="312"/>
      <c r="HD23" s="312"/>
      <c r="HE23" s="312"/>
      <c r="HF23" s="312"/>
      <c r="HG23" s="312"/>
      <c r="HH23" s="312"/>
      <c r="HI23" s="312"/>
      <c r="HJ23" s="312"/>
      <c r="HK23" s="312"/>
      <c r="HL23" s="312"/>
      <c r="HM23" s="312"/>
      <c r="HN23" s="312"/>
      <c r="HO23" s="312"/>
      <c r="HP23" s="312"/>
      <c r="HQ23" s="312"/>
      <c r="HR23" s="312"/>
      <c r="HS23" s="312"/>
      <c r="HT23" s="312"/>
      <c r="HU23" s="312"/>
      <c r="HV23" s="312"/>
      <c r="HW23" s="312"/>
      <c r="HX23" s="312"/>
      <c r="HY23" s="312"/>
      <c r="HZ23" s="312"/>
      <c r="IA23" s="312"/>
      <c r="IB23" s="312"/>
      <c r="IC23" s="312"/>
      <c r="ID23" s="312"/>
      <c r="IE23" s="312"/>
      <c r="IF23" s="312"/>
      <c r="IG23" s="312"/>
      <c r="IH23" s="312"/>
      <c r="II23" s="312"/>
      <c r="IJ23" s="312"/>
      <c r="IK23" s="312"/>
      <c r="IL23" s="312"/>
      <c r="IM23" s="312"/>
      <c r="IN23" s="312"/>
      <c r="IO23" s="312"/>
      <c r="IP23" s="312"/>
      <c r="IQ23" s="312"/>
      <c r="IR23" s="312"/>
      <c r="IS23" s="312"/>
      <c r="IT23" s="312"/>
      <c r="IU23" s="312"/>
      <c r="IV23" s="312"/>
    </row>
    <row r="24" spans="1:256" ht="50">
      <c r="A24" s="329">
        <v>3.3</v>
      </c>
      <c r="B24" s="330" t="s">
        <v>405</v>
      </c>
      <c r="C24" s="329" t="s">
        <v>59</v>
      </c>
      <c r="D24" s="331">
        <v>1</v>
      </c>
      <c r="E24" s="332">
        <v>3000</v>
      </c>
      <c r="F24" s="325">
        <v>500</v>
      </c>
      <c r="G24" s="346">
        <v>3500</v>
      </c>
      <c r="H24" s="327">
        <v>3500</v>
      </c>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1"/>
      <c r="AW24" s="311"/>
      <c r="AX24" s="311"/>
      <c r="AY24" s="311"/>
      <c r="AZ24" s="311"/>
      <c r="BA24" s="311"/>
      <c r="BB24" s="311"/>
      <c r="BC24" s="311"/>
      <c r="BD24" s="311"/>
      <c r="BE24" s="311"/>
      <c r="BF24" s="311"/>
      <c r="BG24" s="311"/>
      <c r="BH24" s="311"/>
      <c r="BI24" s="311"/>
      <c r="BJ24" s="311"/>
      <c r="BK24" s="311"/>
      <c r="BL24" s="311"/>
      <c r="BM24" s="311"/>
      <c r="BN24" s="311"/>
      <c r="BO24" s="311"/>
      <c r="BP24" s="311"/>
      <c r="BQ24" s="311"/>
      <c r="BR24" s="311"/>
      <c r="BS24" s="311"/>
      <c r="BT24" s="311"/>
      <c r="BU24" s="311"/>
      <c r="BV24" s="311"/>
      <c r="BW24" s="311"/>
      <c r="BX24" s="311"/>
      <c r="BY24" s="311"/>
      <c r="BZ24" s="311"/>
      <c r="CA24" s="311"/>
      <c r="CB24" s="311"/>
      <c r="CC24" s="311"/>
      <c r="CD24" s="311"/>
      <c r="CE24" s="311"/>
      <c r="CF24" s="311"/>
      <c r="CG24" s="311"/>
      <c r="CH24" s="311"/>
      <c r="CI24" s="311"/>
      <c r="CJ24" s="311"/>
      <c r="CK24" s="311"/>
      <c r="CL24" s="311"/>
      <c r="CM24" s="311"/>
      <c r="CN24" s="311"/>
      <c r="CO24" s="311"/>
      <c r="CP24" s="311"/>
      <c r="CQ24" s="311"/>
      <c r="CR24" s="311"/>
      <c r="CS24" s="311"/>
      <c r="CT24" s="311"/>
      <c r="CU24" s="311"/>
      <c r="CV24" s="311"/>
      <c r="CW24" s="311"/>
      <c r="CX24" s="311"/>
      <c r="CY24" s="311"/>
      <c r="CZ24" s="311"/>
      <c r="DA24" s="311"/>
      <c r="DB24" s="311"/>
      <c r="DC24" s="311"/>
      <c r="DD24" s="311"/>
      <c r="DE24" s="311"/>
      <c r="DF24" s="311"/>
      <c r="DG24" s="311"/>
      <c r="DH24" s="311"/>
      <c r="DI24" s="311"/>
      <c r="DJ24" s="311"/>
      <c r="DK24" s="311"/>
      <c r="DL24" s="311"/>
      <c r="DM24" s="311"/>
      <c r="DN24" s="311"/>
      <c r="DO24" s="311"/>
      <c r="DP24" s="311"/>
      <c r="DQ24" s="311"/>
      <c r="DR24" s="311"/>
      <c r="DS24" s="311"/>
      <c r="DT24" s="311"/>
      <c r="DU24" s="311"/>
      <c r="DV24" s="311"/>
      <c r="DW24" s="311"/>
      <c r="DX24" s="311"/>
      <c r="DY24" s="311"/>
      <c r="DZ24" s="311"/>
      <c r="EA24" s="311"/>
      <c r="EB24" s="311"/>
      <c r="EC24" s="311"/>
      <c r="ED24" s="311"/>
      <c r="EE24" s="311"/>
      <c r="EF24" s="311"/>
      <c r="EG24" s="311"/>
      <c r="EH24" s="311"/>
      <c r="EI24" s="311"/>
      <c r="EJ24" s="311"/>
      <c r="EK24" s="311"/>
      <c r="EL24" s="311"/>
      <c r="EM24" s="311"/>
      <c r="EN24" s="311"/>
      <c r="EO24" s="311"/>
      <c r="EP24" s="311"/>
      <c r="EQ24" s="311"/>
      <c r="ER24" s="311"/>
      <c r="ES24" s="311"/>
      <c r="ET24" s="311"/>
      <c r="EU24" s="311"/>
      <c r="EV24" s="311"/>
      <c r="EW24" s="311"/>
      <c r="EX24" s="311"/>
      <c r="EY24" s="311"/>
      <c r="EZ24" s="311"/>
      <c r="FA24" s="311"/>
      <c r="FB24" s="311"/>
      <c r="FC24" s="311"/>
      <c r="FD24" s="311"/>
      <c r="FE24" s="311"/>
      <c r="FF24" s="311"/>
      <c r="FG24" s="311"/>
      <c r="FH24" s="311"/>
      <c r="FI24" s="311"/>
      <c r="FJ24" s="311"/>
      <c r="FK24" s="311"/>
      <c r="FL24" s="311"/>
      <c r="FM24" s="311"/>
      <c r="FN24" s="311"/>
      <c r="FO24" s="311"/>
      <c r="FP24" s="311"/>
      <c r="FQ24" s="311"/>
      <c r="FR24" s="311"/>
      <c r="FS24" s="311"/>
      <c r="FT24" s="311"/>
      <c r="FU24" s="311"/>
      <c r="FV24" s="311"/>
      <c r="FW24" s="311"/>
      <c r="FX24" s="311"/>
      <c r="FY24" s="311"/>
      <c r="FZ24" s="311"/>
      <c r="GA24" s="311"/>
      <c r="GB24" s="311"/>
      <c r="GC24" s="311"/>
      <c r="GD24" s="311"/>
      <c r="GE24" s="311"/>
      <c r="GF24" s="311"/>
      <c r="GG24" s="311"/>
      <c r="GH24" s="311"/>
      <c r="GI24" s="311"/>
      <c r="GJ24" s="311"/>
      <c r="GK24" s="311"/>
      <c r="GL24" s="311"/>
      <c r="GM24" s="311"/>
      <c r="GN24" s="311"/>
      <c r="GO24" s="311"/>
      <c r="GP24" s="311"/>
      <c r="GQ24" s="311"/>
      <c r="GR24" s="311"/>
      <c r="GS24" s="311"/>
      <c r="GT24" s="311"/>
      <c r="GU24" s="311"/>
      <c r="GV24" s="311"/>
      <c r="GW24" s="311"/>
      <c r="GX24" s="311"/>
      <c r="GY24" s="311"/>
      <c r="GZ24" s="311"/>
      <c r="HA24" s="311"/>
      <c r="HB24" s="312"/>
      <c r="HC24" s="312"/>
      <c r="HD24" s="312"/>
      <c r="HE24" s="312"/>
      <c r="HF24" s="312"/>
      <c r="HG24" s="312"/>
      <c r="HH24" s="312"/>
      <c r="HI24" s="312"/>
      <c r="HJ24" s="312"/>
      <c r="HK24" s="312"/>
      <c r="HL24" s="312"/>
      <c r="HM24" s="312"/>
      <c r="HN24" s="312"/>
      <c r="HO24" s="312"/>
      <c r="HP24" s="312"/>
      <c r="HQ24" s="312"/>
      <c r="HR24" s="312"/>
      <c r="HS24" s="312"/>
      <c r="HT24" s="312"/>
      <c r="HU24" s="312"/>
      <c r="HV24" s="312"/>
      <c r="HW24" s="312"/>
      <c r="HX24" s="312"/>
      <c r="HY24" s="312"/>
      <c r="HZ24" s="312"/>
      <c r="IA24" s="312"/>
      <c r="IB24" s="312"/>
      <c r="IC24" s="312"/>
      <c r="ID24" s="312"/>
      <c r="IE24" s="312"/>
      <c r="IF24" s="312"/>
      <c r="IG24" s="312"/>
      <c r="IH24" s="312"/>
      <c r="II24" s="312"/>
      <c r="IJ24" s="312"/>
      <c r="IK24" s="312"/>
      <c r="IL24" s="312"/>
      <c r="IM24" s="312"/>
      <c r="IN24" s="312"/>
      <c r="IO24" s="312"/>
      <c r="IP24" s="312"/>
      <c r="IQ24" s="312"/>
      <c r="IR24" s="312"/>
      <c r="IS24" s="312"/>
      <c r="IT24" s="312"/>
      <c r="IU24" s="312"/>
      <c r="IV24" s="312"/>
    </row>
    <row r="25" spans="1:256">
      <c r="A25" s="329"/>
      <c r="B25" s="330"/>
      <c r="C25" s="329"/>
      <c r="D25" s="331"/>
      <c r="E25" s="332"/>
      <c r="F25" s="325"/>
      <c r="G25" s="326"/>
      <c r="H25" s="327"/>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1"/>
      <c r="BK25" s="311"/>
      <c r="BL25" s="311"/>
      <c r="BM25" s="311"/>
      <c r="BN25" s="311"/>
      <c r="BO25" s="311"/>
      <c r="BP25" s="311"/>
      <c r="BQ25" s="311"/>
      <c r="BR25" s="311"/>
      <c r="BS25" s="311"/>
      <c r="BT25" s="311"/>
      <c r="BU25" s="311"/>
      <c r="BV25" s="311"/>
      <c r="BW25" s="311"/>
      <c r="BX25" s="311"/>
      <c r="BY25" s="311"/>
      <c r="BZ25" s="311"/>
      <c r="CA25" s="311"/>
      <c r="CB25" s="311"/>
      <c r="CC25" s="311"/>
      <c r="CD25" s="311"/>
      <c r="CE25" s="311"/>
      <c r="CF25" s="311"/>
      <c r="CG25" s="311"/>
      <c r="CH25" s="311"/>
      <c r="CI25" s="311"/>
      <c r="CJ25" s="311"/>
      <c r="CK25" s="311"/>
      <c r="CL25" s="311"/>
      <c r="CM25" s="311"/>
      <c r="CN25" s="311"/>
      <c r="CO25" s="311"/>
      <c r="CP25" s="311"/>
      <c r="CQ25" s="311"/>
      <c r="CR25" s="311"/>
      <c r="CS25" s="311"/>
      <c r="CT25" s="311"/>
      <c r="CU25" s="311"/>
      <c r="CV25" s="311"/>
      <c r="CW25" s="311"/>
      <c r="CX25" s="311"/>
      <c r="CY25" s="311"/>
      <c r="CZ25" s="311"/>
      <c r="DA25" s="311"/>
      <c r="DB25" s="311"/>
      <c r="DC25" s="311"/>
      <c r="DD25" s="311"/>
      <c r="DE25" s="311"/>
      <c r="DF25" s="311"/>
      <c r="DG25" s="311"/>
      <c r="DH25" s="311"/>
      <c r="DI25" s="311"/>
      <c r="DJ25" s="311"/>
      <c r="DK25" s="311"/>
      <c r="DL25" s="311"/>
      <c r="DM25" s="311"/>
      <c r="DN25" s="311"/>
      <c r="DO25" s="311"/>
      <c r="DP25" s="311"/>
      <c r="DQ25" s="311"/>
      <c r="DR25" s="311"/>
      <c r="DS25" s="311"/>
      <c r="DT25" s="311"/>
      <c r="DU25" s="311"/>
      <c r="DV25" s="311"/>
      <c r="DW25" s="311"/>
      <c r="DX25" s="311"/>
      <c r="DY25" s="311"/>
      <c r="DZ25" s="311"/>
      <c r="EA25" s="311"/>
      <c r="EB25" s="311"/>
      <c r="EC25" s="311"/>
      <c r="ED25" s="311"/>
      <c r="EE25" s="311"/>
      <c r="EF25" s="311"/>
      <c r="EG25" s="311"/>
      <c r="EH25" s="311"/>
      <c r="EI25" s="311"/>
      <c r="EJ25" s="311"/>
      <c r="EK25" s="311"/>
      <c r="EL25" s="311"/>
      <c r="EM25" s="311"/>
      <c r="EN25" s="311"/>
      <c r="EO25" s="311"/>
      <c r="EP25" s="311"/>
      <c r="EQ25" s="311"/>
      <c r="ER25" s="311"/>
      <c r="ES25" s="311"/>
      <c r="ET25" s="311"/>
      <c r="EU25" s="311"/>
      <c r="EV25" s="311"/>
      <c r="EW25" s="311"/>
      <c r="EX25" s="311"/>
      <c r="EY25" s="311"/>
      <c r="EZ25" s="311"/>
      <c r="FA25" s="311"/>
      <c r="FB25" s="311"/>
      <c r="FC25" s="311"/>
      <c r="FD25" s="311"/>
      <c r="FE25" s="311"/>
      <c r="FF25" s="311"/>
      <c r="FG25" s="311"/>
      <c r="FH25" s="311"/>
      <c r="FI25" s="311"/>
      <c r="FJ25" s="311"/>
      <c r="FK25" s="311"/>
      <c r="FL25" s="311"/>
      <c r="FM25" s="311"/>
      <c r="FN25" s="311"/>
      <c r="FO25" s="311"/>
      <c r="FP25" s="311"/>
      <c r="FQ25" s="311"/>
      <c r="FR25" s="311"/>
      <c r="FS25" s="311"/>
      <c r="FT25" s="311"/>
      <c r="FU25" s="311"/>
      <c r="FV25" s="311"/>
      <c r="FW25" s="311"/>
      <c r="FX25" s="311"/>
      <c r="FY25" s="311"/>
      <c r="FZ25" s="311"/>
      <c r="GA25" s="311"/>
      <c r="GB25" s="311"/>
      <c r="GC25" s="311"/>
      <c r="GD25" s="311"/>
      <c r="GE25" s="311"/>
      <c r="GF25" s="311"/>
      <c r="GG25" s="311"/>
      <c r="GH25" s="311"/>
      <c r="GI25" s="311"/>
      <c r="GJ25" s="311"/>
      <c r="GK25" s="311"/>
      <c r="GL25" s="311"/>
      <c r="GM25" s="311"/>
      <c r="GN25" s="311"/>
      <c r="GO25" s="311"/>
      <c r="GP25" s="311"/>
      <c r="GQ25" s="311"/>
      <c r="GR25" s="311"/>
      <c r="GS25" s="311"/>
      <c r="GT25" s="311"/>
      <c r="GU25" s="311"/>
      <c r="GV25" s="311"/>
      <c r="GW25" s="311"/>
      <c r="GX25" s="311"/>
      <c r="GY25" s="311"/>
      <c r="GZ25" s="311"/>
      <c r="HA25" s="311"/>
      <c r="HB25" s="312"/>
      <c r="HC25" s="312"/>
      <c r="HD25" s="312"/>
      <c r="HE25" s="312"/>
      <c r="HF25" s="312"/>
      <c r="HG25" s="312"/>
      <c r="HH25" s="312"/>
      <c r="HI25" s="312"/>
      <c r="HJ25" s="312"/>
      <c r="HK25" s="312"/>
      <c r="HL25" s="312"/>
      <c r="HM25" s="312"/>
      <c r="HN25" s="312"/>
      <c r="HO25" s="312"/>
      <c r="HP25" s="312"/>
      <c r="HQ25" s="312"/>
      <c r="HR25" s="312"/>
      <c r="HS25" s="312"/>
      <c r="HT25" s="312"/>
      <c r="HU25" s="312"/>
      <c r="HV25" s="312"/>
      <c r="HW25" s="312"/>
      <c r="HX25" s="312"/>
      <c r="HY25" s="312"/>
      <c r="HZ25" s="312"/>
      <c r="IA25" s="312"/>
      <c r="IB25" s="312"/>
      <c r="IC25" s="312"/>
      <c r="ID25" s="312"/>
      <c r="IE25" s="312"/>
      <c r="IF25" s="312"/>
      <c r="IG25" s="312"/>
      <c r="IH25" s="312"/>
      <c r="II25" s="312"/>
      <c r="IJ25" s="312"/>
      <c r="IK25" s="312"/>
      <c r="IL25" s="312"/>
      <c r="IM25" s="312"/>
      <c r="IN25" s="312"/>
      <c r="IO25" s="312"/>
      <c r="IP25" s="312"/>
      <c r="IQ25" s="312"/>
      <c r="IR25" s="312"/>
      <c r="IS25" s="312"/>
      <c r="IT25" s="312"/>
      <c r="IU25" s="312"/>
      <c r="IV25" s="312"/>
    </row>
    <row r="26" spans="1:256" ht="101">
      <c r="A26" s="329">
        <v>3.5</v>
      </c>
      <c r="B26" s="330" t="s">
        <v>406</v>
      </c>
      <c r="C26" s="329" t="s">
        <v>59</v>
      </c>
      <c r="D26" s="331">
        <v>2</v>
      </c>
      <c r="E26" s="332">
        <v>3500</v>
      </c>
      <c r="F26" s="325">
        <v>500</v>
      </c>
      <c r="G26" s="346">
        <v>4000</v>
      </c>
      <c r="H26" s="327">
        <v>8000</v>
      </c>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c r="FS26" s="311"/>
      <c r="FT26" s="311"/>
      <c r="FU26" s="311"/>
      <c r="FV26" s="311"/>
      <c r="FW26" s="311"/>
      <c r="FX26" s="311"/>
      <c r="FY26" s="311"/>
      <c r="FZ26" s="311"/>
      <c r="GA26" s="311"/>
      <c r="GB26" s="311"/>
      <c r="GC26" s="311"/>
      <c r="GD26" s="311"/>
      <c r="GE26" s="311"/>
      <c r="GF26" s="311"/>
      <c r="GG26" s="311"/>
      <c r="GH26" s="311"/>
      <c r="GI26" s="311"/>
      <c r="GJ26" s="311"/>
      <c r="GK26" s="311"/>
      <c r="GL26" s="311"/>
      <c r="GM26" s="311"/>
      <c r="GN26" s="311"/>
      <c r="GO26" s="311"/>
      <c r="GP26" s="311"/>
      <c r="GQ26" s="311"/>
      <c r="GR26" s="311"/>
      <c r="GS26" s="311"/>
      <c r="GT26" s="311"/>
      <c r="GU26" s="311"/>
      <c r="GV26" s="311"/>
      <c r="GW26" s="311"/>
      <c r="GX26" s="311"/>
      <c r="GY26" s="311"/>
      <c r="GZ26" s="311"/>
      <c r="HA26" s="311"/>
      <c r="HB26" s="312"/>
      <c r="HC26" s="312"/>
      <c r="HD26" s="312"/>
      <c r="HE26" s="312"/>
      <c r="HF26" s="312"/>
      <c r="HG26" s="312"/>
      <c r="HH26" s="312"/>
      <c r="HI26" s="312"/>
      <c r="HJ26" s="312"/>
      <c r="HK26" s="312"/>
      <c r="HL26" s="312"/>
      <c r="HM26" s="312"/>
      <c r="HN26" s="312"/>
      <c r="HO26" s="312"/>
      <c r="HP26" s="312"/>
      <c r="HQ26" s="312"/>
      <c r="HR26" s="312"/>
      <c r="HS26" s="312"/>
      <c r="HT26" s="312"/>
      <c r="HU26" s="312"/>
      <c r="HV26" s="312"/>
      <c r="HW26" s="312"/>
      <c r="HX26" s="312"/>
      <c r="HY26" s="312"/>
      <c r="HZ26" s="312"/>
      <c r="IA26" s="312"/>
      <c r="IB26" s="312"/>
      <c r="IC26" s="312"/>
      <c r="ID26" s="312"/>
      <c r="IE26" s="312"/>
      <c r="IF26" s="312"/>
      <c r="IG26" s="312"/>
      <c r="IH26" s="312"/>
      <c r="II26" s="312"/>
      <c r="IJ26" s="312"/>
      <c r="IK26" s="312"/>
      <c r="IL26" s="312"/>
      <c r="IM26" s="312"/>
      <c r="IN26" s="312"/>
      <c r="IO26" s="312"/>
      <c r="IP26" s="312"/>
      <c r="IQ26" s="312"/>
      <c r="IR26" s="312"/>
      <c r="IS26" s="312"/>
      <c r="IT26" s="312"/>
      <c r="IU26" s="312"/>
      <c r="IV26" s="312"/>
    </row>
    <row r="27" spans="1:256">
      <c r="A27" s="329"/>
      <c r="B27" s="330"/>
      <c r="C27" s="329"/>
      <c r="D27" s="331"/>
      <c r="E27" s="332"/>
      <c r="F27" s="325"/>
      <c r="G27" s="326"/>
      <c r="H27" s="327"/>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c r="FS27" s="311"/>
      <c r="FT27" s="311"/>
      <c r="FU27" s="311"/>
      <c r="FV27" s="311"/>
      <c r="FW27" s="311"/>
      <c r="FX27" s="311"/>
      <c r="FY27" s="311"/>
      <c r="FZ27" s="311"/>
      <c r="GA27" s="311"/>
      <c r="GB27" s="311"/>
      <c r="GC27" s="311"/>
      <c r="GD27" s="311"/>
      <c r="GE27" s="311"/>
      <c r="GF27" s="311"/>
      <c r="GG27" s="311"/>
      <c r="GH27" s="311"/>
      <c r="GI27" s="311"/>
      <c r="GJ27" s="311"/>
      <c r="GK27" s="311"/>
      <c r="GL27" s="311"/>
      <c r="GM27" s="311"/>
      <c r="GN27" s="311"/>
      <c r="GO27" s="311"/>
      <c r="GP27" s="311"/>
      <c r="GQ27" s="311"/>
      <c r="GR27" s="311"/>
      <c r="GS27" s="311"/>
      <c r="GT27" s="311"/>
      <c r="GU27" s="311"/>
      <c r="GV27" s="311"/>
      <c r="GW27" s="311"/>
      <c r="GX27" s="311"/>
      <c r="GY27" s="311"/>
      <c r="GZ27" s="311"/>
      <c r="HA27" s="311"/>
      <c r="HB27" s="312"/>
      <c r="HC27" s="312"/>
      <c r="HD27" s="312"/>
      <c r="HE27" s="312"/>
      <c r="HF27" s="312"/>
      <c r="HG27" s="312"/>
      <c r="HH27" s="312"/>
      <c r="HI27" s="312"/>
      <c r="HJ27" s="312"/>
      <c r="HK27" s="312"/>
      <c r="HL27" s="312"/>
      <c r="HM27" s="312"/>
      <c r="HN27" s="312"/>
      <c r="HO27" s="312"/>
      <c r="HP27" s="312"/>
      <c r="HQ27" s="312"/>
      <c r="HR27" s="312"/>
      <c r="HS27" s="312"/>
      <c r="HT27" s="312"/>
      <c r="HU27" s="312"/>
      <c r="HV27" s="312"/>
      <c r="HW27" s="312"/>
      <c r="HX27" s="312"/>
      <c r="HY27" s="312"/>
      <c r="HZ27" s="312"/>
      <c r="IA27" s="312"/>
      <c r="IB27" s="312"/>
      <c r="IC27" s="312"/>
      <c r="ID27" s="312"/>
      <c r="IE27" s="312"/>
      <c r="IF27" s="312"/>
      <c r="IG27" s="312"/>
      <c r="IH27" s="312"/>
      <c r="II27" s="312"/>
      <c r="IJ27" s="312"/>
      <c r="IK27" s="312"/>
      <c r="IL27" s="312"/>
      <c r="IM27" s="312"/>
      <c r="IN27" s="312"/>
      <c r="IO27" s="312"/>
      <c r="IP27" s="312"/>
      <c r="IQ27" s="312"/>
      <c r="IR27" s="312"/>
      <c r="IS27" s="312"/>
      <c r="IT27" s="312"/>
      <c r="IU27" s="312"/>
      <c r="IV27" s="312"/>
    </row>
    <row r="28" spans="1:256" ht="88">
      <c r="A28" s="329">
        <v>3.6</v>
      </c>
      <c r="B28" s="330" t="s">
        <v>407</v>
      </c>
      <c r="C28" s="329" t="s">
        <v>59</v>
      </c>
      <c r="D28" s="331">
        <v>1</v>
      </c>
      <c r="E28" s="332">
        <v>3000</v>
      </c>
      <c r="F28" s="325">
        <v>500</v>
      </c>
      <c r="G28" s="346">
        <v>3500</v>
      </c>
      <c r="H28" s="327">
        <v>3500</v>
      </c>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c r="FS28" s="311"/>
      <c r="FT28" s="311"/>
      <c r="FU28" s="311"/>
      <c r="FV28" s="311"/>
      <c r="FW28" s="311"/>
      <c r="FX28" s="311"/>
      <c r="FY28" s="311"/>
      <c r="FZ28" s="311"/>
      <c r="GA28" s="311"/>
      <c r="GB28" s="311"/>
      <c r="GC28" s="311"/>
      <c r="GD28" s="311"/>
      <c r="GE28" s="311"/>
      <c r="GF28" s="311"/>
      <c r="GG28" s="311"/>
      <c r="GH28" s="311"/>
      <c r="GI28" s="311"/>
      <c r="GJ28" s="311"/>
      <c r="GK28" s="311"/>
      <c r="GL28" s="311"/>
      <c r="GM28" s="311"/>
      <c r="GN28" s="311"/>
      <c r="GO28" s="311"/>
      <c r="GP28" s="311"/>
      <c r="GQ28" s="311"/>
      <c r="GR28" s="311"/>
      <c r="GS28" s="311"/>
      <c r="GT28" s="311"/>
      <c r="GU28" s="311"/>
      <c r="GV28" s="311"/>
      <c r="GW28" s="311"/>
      <c r="GX28" s="311"/>
      <c r="GY28" s="311"/>
      <c r="GZ28" s="311"/>
      <c r="HA28" s="311"/>
      <c r="HB28" s="312"/>
      <c r="HC28" s="312"/>
      <c r="HD28" s="312"/>
      <c r="HE28" s="312"/>
      <c r="HF28" s="312"/>
      <c r="HG28" s="312"/>
      <c r="HH28" s="312"/>
      <c r="HI28" s="312"/>
      <c r="HJ28" s="312"/>
      <c r="HK28" s="312"/>
      <c r="HL28" s="312"/>
      <c r="HM28" s="312"/>
      <c r="HN28" s="312"/>
      <c r="HO28" s="312"/>
      <c r="HP28" s="312"/>
      <c r="HQ28" s="312"/>
      <c r="HR28" s="312"/>
      <c r="HS28" s="312"/>
      <c r="HT28" s="312"/>
      <c r="HU28" s="312"/>
      <c r="HV28" s="312"/>
      <c r="HW28" s="312"/>
      <c r="HX28" s="312"/>
      <c r="HY28" s="312"/>
      <c r="HZ28" s="312"/>
      <c r="IA28" s="312"/>
      <c r="IB28" s="312"/>
      <c r="IC28" s="312"/>
      <c r="ID28" s="312"/>
      <c r="IE28" s="312"/>
      <c r="IF28" s="312"/>
      <c r="IG28" s="312"/>
      <c r="IH28" s="312"/>
      <c r="II28" s="312"/>
      <c r="IJ28" s="312"/>
      <c r="IK28" s="312"/>
      <c r="IL28" s="312"/>
      <c r="IM28" s="312"/>
      <c r="IN28" s="312"/>
      <c r="IO28" s="312"/>
      <c r="IP28" s="312"/>
      <c r="IQ28" s="312"/>
      <c r="IR28" s="312"/>
      <c r="IS28" s="312"/>
      <c r="IT28" s="312"/>
      <c r="IU28" s="312"/>
      <c r="IV28" s="312"/>
    </row>
    <row r="29" spans="1:256">
      <c r="A29" s="329"/>
      <c r="B29" s="330"/>
      <c r="C29" s="329"/>
      <c r="D29" s="331"/>
      <c r="E29" s="332"/>
      <c r="F29" s="325"/>
      <c r="G29" s="326"/>
      <c r="H29" s="327"/>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c r="FS29" s="311"/>
      <c r="FT29" s="311"/>
      <c r="FU29" s="311"/>
      <c r="FV29" s="311"/>
      <c r="FW29" s="311"/>
      <c r="FX29" s="311"/>
      <c r="FY29" s="311"/>
      <c r="FZ29" s="311"/>
      <c r="GA29" s="311"/>
      <c r="GB29" s="311"/>
      <c r="GC29" s="311"/>
      <c r="GD29" s="311"/>
      <c r="GE29" s="311"/>
      <c r="GF29" s="311"/>
      <c r="GG29" s="311"/>
      <c r="GH29" s="311"/>
      <c r="GI29" s="311"/>
      <c r="GJ29" s="311"/>
      <c r="GK29" s="311"/>
      <c r="GL29" s="311"/>
      <c r="GM29" s="311"/>
      <c r="GN29" s="311"/>
      <c r="GO29" s="311"/>
      <c r="GP29" s="311"/>
      <c r="GQ29" s="311"/>
      <c r="GR29" s="311"/>
      <c r="GS29" s="311"/>
      <c r="GT29" s="311"/>
      <c r="GU29" s="311"/>
      <c r="GV29" s="311"/>
      <c r="GW29" s="311"/>
      <c r="GX29" s="311"/>
      <c r="GY29" s="311"/>
      <c r="GZ29" s="311"/>
      <c r="HA29" s="311"/>
      <c r="HB29" s="312"/>
      <c r="HC29" s="312"/>
      <c r="HD29" s="312"/>
      <c r="HE29" s="312"/>
      <c r="HF29" s="312"/>
      <c r="HG29" s="312"/>
      <c r="HH29" s="312"/>
      <c r="HI29" s="312"/>
      <c r="HJ29" s="312"/>
      <c r="HK29" s="312"/>
      <c r="HL29" s="312"/>
      <c r="HM29" s="312"/>
      <c r="HN29" s="312"/>
      <c r="HO29" s="312"/>
      <c r="HP29" s="312"/>
      <c r="HQ29" s="312"/>
      <c r="HR29" s="312"/>
      <c r="HS29" s="312"/>
      <c r="HT29" s="312"/>
      <c r="HU29" s="312"/>
      <c r="HV29" s="312"/>
      <c r="HW29" s="312"/>
      <c r="HX29" s="312"/>
      <c r="HY29" s="312"/>
      <c r="HZ29" s="312"/>
      <c r="IA29" s="312"/>
      <c r="IB29" s="312"/>
      <c r="IC29" s="312"/>
      <c r="ID29" s="312"/>
      <c r="IE29" s="312"/>
      <c r="IF29" s="312"/>
      <c r="IG29" s="312"/>
      <c r="IH29" s="312"/>
      <c r="II29" s="312"/>
      <c r="IJ29" s="312"/>
      <c r="IK29" s="312"/>
      <c r="IL29" s="312"/>
      <c r="IM29" s="312"/>
      <c r="IN29" s="312"/>
      <c r="IO29" s="312"/>
      <c r="IP29" s="312"/>
      <c r="IQ29" s="312"/>
      <c r="IR29" s="312"/>
      <c r="IS29" s="312"/>
      <c r="IT29" s="312"/>
      <c r="IU29" s="312"/>
      <c r="IV29" s="312"/>
    </row>
    <row r="30" spans="1:256" ht="50">
      <c r="A30" s="329">
        <v>3.7</v>
      </c>
      <c r="B30" s="330" t="s">
        <v>408</v>
      </c>
      <c r="C30" s="329" t="s">
        <v>59</v>
      </c>
      <c r="D30" s="331">
        <v>1</v>
      </c>
      <c r="E30" s="332">
        <v>2800</v>
      </c>
      <c r="F30" s="325">
        <v>500</v>
      </c>
      <c r="G30" s="346">
        <v>3300</v>
      </c>
      <c r="H30" s="327">
        <v>3300</v>
      </c>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c r="FS30" s="311"/>
      <c r="FT30" s="311"/>
      <c r="FU30" s="311"/>
      <c r="FV30" s="311"/>
      <c r="FW30" s="311"/>
      <c r="FX30" s="311"/>
      <c r="FY30" s="311"/>
      <c r="FZ30" s="311"/>
      <c r="GA30" s="311"/>
      <c r="GB30" s="311"/>
      <c r="GC30" s="311"/>
      <c r="GD30" s="311"/>
      <c r="GE30" s="311"/>
      <c r="GF30" s="311"/>
      <c r="GG30" s="311"/>
      <c r="GH30" s="311"/>
      <c r="GI30" s="311"/>
      <c r="GJ30" s="311"/>
      <c r="GK30" s="311"/>
      <c r="GL30" s="311"/>
      <c r="GM30" s="311"/>
      <c r="GN30" s="311"/>
      <c r="GO30" s="311"/>
      <c r="GP30" s="311"/>
      <c r="GQ30" s="311"/>
      <c r="GR30" s="311"/>
      <c r="GS30" s="311"/>
      <c r="GT30" s="311"/>
      <c r="GU30" s="311"/>
      <c r="GV30" s="311"/>
      <c r="GW30" s="311"/>
      <c r="GX30" s="311"/>
      <c r="GY30" s="311"/>
      <c r="GZ30" s="311"/>
      <c r="HA30" s="311"/>
      <c r="HB30" s="312"/>
      <c r="HC30" s="312"/>
      <c r="HD30" s="312"/>
      <c r="HE30" s="312"/>
      <c r="HF30" s="312"/>
      <c r="HG30" s="312"/>
      <c r="HH30" s="312"/>
      <c r="HI30" s="312"/>
      <c r="HJ30" s="312"/>
      <c r="HK30" s="312"/>
      <c r="HL30" s="312"/>
      <c r="HM30" s="312"/>
      <c r="HN30" s="312"/>
      <c r="HO30" s="312"/>
      <c r="HP30" s="312"/>
      <c r="HQ30" s="312"/>
      <c r="HR30" s="312"/>
      <c r="HS30" s="312"/>
      <c r="HT30" s="312"/>
      <c r="HU30" s="312"/>
      <c r="HV30" s="312"/>
      <c r="HW30" s="312"/>
      <c r="HX30" s="312"/>
      <c r="HY30" s="312"/>
      <c r="HZ30" s="312"/>
      <c r="IA30" s="312"/>
      <c r="IB30" s="312"/>
      <c r="IC30" s="312"/>
      <c r="ID30" s="312"/>
      <c r="IE30" s="312"/>
      <c r="IF30" s="312"/>
      <c r="IG30" s="312"/>
      <c r="IH30" s="312"/>
      <c r="II30" s="312"/>
      <c r="IJ30" s="312"/>
      <c r="IK30" s="312"/>
      <c r="IL30" s="312"/>
      <c r="IM30" s="312"/>
      <c r="IN30" s="312"/>
      <c r="IO30" s="312"/>
      <c r="IP30" s="312"/>
      <c r="IQ30" s="312"/>
      <c r="IR30" s="312"/>
      <c r="IS30" s="312"/>
      <c r="IT30" s="312"/>
      <c r="IU30" s="312"/>
      <c r="IV30" s="312"/>
    </row>
    <row r="31" spans="1:256">
      <c r="A31" s="329"/>
      <c r="B31" s="330"/>
      <c r="C31" s="329"/>
      <c r="D31" s="331"/>
      <c r="E31" s="332"/>
      <c r="F31" s="325"/>
      <c r="G31" s="326"/>
      <c r="H31" s="327"/>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c r="AY31" s="311"/>
      <c r="AZ31" s="311"/>
      <c r="BA31" s="311"/>
      <c r="BB31" s="311"/>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1"/>
      <c r="CE31" s="311"/>
      <c r="CF31" s="311"/>
      <c r="CG31" s="311"/>
      <c r="CH31" s="311"/>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c r="EO31" s="311"/>
      <c r="EP31" s="311"/>
      <c r="EQ31" s="311"/>
      <c r="ER31" s="311"/>
      <c r="ES31" s="311"/>
      <c r="ET31" s="311"/>
      <c r="EU31" s="311"/>
      <c r="EV31" s="311"/>
      <c r="EW31" s="311"/>
      <c r="EX31" s="311"/>
      <c r="EY31" s="311"/>
      <c r="EZ31" s="311"/>
      <c r="FA31" s="311"/>
      <c r="FB31" s="311"/>
      <c r="FC31" s="311"/>
      <c r="FD31" s="311"/>
      <c r="FE31" s="311"/>
      <c r="FF31" s="311"/>
      <c r="FG31" s="311"/>
      <c r="FH31" s="311"/>
      <c r="FI31" s="311"/>
      <c r="FJ31" s="311"/>
      <c r="FK31" s="311"/>
      <c r="FL31" s="311"/>
      <c r="FM31" s="311"/>
      <c r="FN31" s="311"/>
      <c r="FO31" s="311"/>
      <c r="FP31" s="311"/>
      <c r="FQ31" s="311"/>
      <c r="FR31" s="311"/>
      <c r="FS31" s="311"/>
      <c r="FT31" s="311"/>
      <c r="FU31" s="311"/>
      <c r="FV31" s="311"/>
      <c r="FW31" s="311"/>
      <c r="FX31" s="311"/>
      <c r="FY31" s="311"/>
      <c r="FZ31" s="311"/>
      <c r="GA31" s="311"/>
      <c r="GB31" s="311"/>
      <c r="GC31" s="311"/>
      <c r="GD31" s="311"/>
      <c r="GE31" s="311"/>
      <c r="GF31" s="311"/>
      <c r="GG31" s="311"/>
      <c r="GH31" s="311"/>
      <c r="GI31" s="311"/>
      <c r="GJ31" s="311"/>
      <c r="GK31" s="311"/>
      <c r="GL31" s="311"/>
      <c r="GM31" s="311"/>
      <c r="GN31" s="311"/>
      <c r="GO31" s="311"/>
      <c r="GP31" s="311"/>
      <c r="GQ31" s="311"/>
      <c r="GR31" s="311"/>
      <c r="GS31" s="311"/>
      <c r="GT31" s="311"/>
      <c r="GU31" s="311"/>
      <c r="GV31" s="311"/>
      <c r="GW31" s="311"/>
      <c r="GX31" s="311"/>
      <c r="GY31" s="311"/>
      <c r="GZ31" s="311"/>
      <c r="HA31" s="311"/>
      <c r="HB31" s="312"/>
      <c r="HC31" s="312"/>
      <c r="HD31" s="312"/>
      <c r="HE31" s="312"/>
      <c r="HF31" s="312"/>
      <c r="HG31" s="312"/>
      <c r="HH31" s="312"/>
      <c r="HI31" s="312"/>
      <c r="HJ31" s="312"/>
      <c r="HK31" s="312"/>
      <c r="HL31" s="312"/>
      <c r="HM31" s="312"/>
      <c r="HN31" s="312"/>
      <c r="HO31" s="312"/>
      <c r="HP31" s="312"/>
      <c r="HQ31" s="312"/>
      <c r="HR31" s="312"/>
      <c r="HS31" s="312"/>
      <c r="HT31" s="312"/>
      <c r="HU31" s="312"/>
      <c r="HV31" s="312"/>
      <c r="HW31" s="312"/>
      <c r="HX31" s="312"/>
      <c r="HY31" s="312"/>
      <c r="HZ31" s="312"/>
      <c r="IA31" s="312"/>
      <c r="IB31" s="312"/>
      <c r="IC31" s="312"/>
      <c r="ID31" s="312"/>
      <c r="IE31" s="312"/>
      <c r="IF31" s="312"/>
      <c r="IG31" s="312"/>
      <c r="IH31" s="312"/>
      <c r="II31" s="312"/>
      <c r="IJ31" s="312"/>
      <c r="IK31" s="312"/>
      <c r="IL31" s="312"/>
      <c r="IM31" s="312"/>
      <c r="IN31" s="312"/>
      <c r="IO31" s="312"/>
      <c r="IP31" s="312"/>
      <c r="IQ31" s="312"/>
      <c r="IR31" s="312"/>
      <c r="IS31" s="312"/>
      <c r="IT31" s="312"/>
      <c r="IU31" s="312"/>
      <c r="IV31" s="312"/>
    </row>
    <row r="32" spans="1:256">
      <c r="A32" s="329">
        <v>4</v>
      </c>
      <c r="B32" s="330" t="s">
        <v>409</v>
      </c>
      <c r="C32" s="329" t="s">
        <v>59</v>
      </c>
      <c r="D32" s="331" t="s">
        <v>45</v>
      </c>
      <c r="E32" s="332"/>
      <c r="F32" s="325"/>
      <c r="G32" s="326"/>
      <c r="H32" s="327"/>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c r="BA32" s="311"/>
      <c r="BB32" s="311"/>
      <c r="BC32" s="311"/>
      <c r="BD32" s="311"/>
      <c r="BE32" s="311"/>
      <c r="BF32" s="311"/>
      <c r="BG32" s="311"/>
      <c r="BH32" s="311"/>
      <c r="BI32" s="311"/>
      <c r="BJ32" s="311"/>
      <c r="BK32" s="311"/>
      <c r="BL32" s="311"/>
      <c r="BM32" s="311"/>
      <c r="BN32" s="311"/>
      <c r="BO32" s="311"/>
      <c r="BP32" s="311"/>
      <c r="BQ32" s="311"/>
      <c r="BR32" s="311"/>
      <c r="BS32" s="311"/>
      <c r="BT32" s="311"/>
      <c r="BU32" s="311"/>
      <c r="BV32" s="311"/>
      <c r="BW32" s="311"/>
      <c r="BX32" s="311"/>
      <c r="BY32" s="311"/>
      <c r="BZ32" s="311"/>
      <c r="CA32" s="311"/>
      <c r="CB32" s="311"/>
      <c r="CC32" s="311"/>
      <c r="CD32" s="311"/>
      <c r="CE32" s="311"/>
      <c r="CF32" s="311"/>
      <c r="CG32" s="311"/>
      <c r="CH32" s="311"/>
      <c r="CI32" s="311"/>
      <c r="CJ32" s="311"/>
      <c r="CK32" s="311"/>
      <c r="CL32" s="311"/>
      <c r="CM32" s="311"/>
      <c r="CN32" s="311"/>
      <c r="CO32" s="311"/>
      <c r="CP32" s="311"/>
      <c r="CQ32" s="311"/>
      <c r="CR32" s="311"/>
      <c r="CS32" s="311"/>
      <c r="CT32" s="311"/>
      <c r="CU32" s="311"/>
      <c r="CV32" s="311"/>
      <c r="CW32" s="311"/>
      <c r="CX32" s="311"/>
      <c r="CY32" s="311"/>
      <c r="CZ32" s="311"/>
      <c r="DA32" s="311"/>
      <c r="DB32" s="311"/>
      <c r="DC32" s="311"/>
      <c r="DD32" s="311"/>
      <c r="DE32" s="311"/>
      <c r="DF32" s="311"/>
      <c r="DG32" s="311"/>
      <c r="DH32" s="311"/>
      <c r="DI32" s="311"/>
      <c r="DJ32" s="311"/>
      <c r="DK32" s="311"/>
      <c r="DL32" s="311"/>
      <c r="DM32" s="311"/>
      <c r="DN32" s="311"/>
      <c r="DO32" s="311"/>
      <c r="DP32" s="311"/>
      <c r="DQ32" s="311"/>
      <c r="DR32" s="311"/>
      <c r="DS32" s="311"/>
      <c r="DT32" s="311"/>
      <c r="DU32" s="311"/>
      <c r="DV32" s="311"/>
      <c r="DW32" s="311"/>
      <c r="DX32" s="311"/>
      <c r="DY32" s="311"/>
      <c r="DZ32" s="311"/>
      <c r="EA32" s="311"/>
      <c r="EB32" s="311"/>
      <c r="EC32" s="311"/>
      <c r="ED32" s="311"/>
      <c r="EE32" s="311"/>
      <c r="EF32" s="311"/>
      <c r="EG32" s="311"/>
      <c r="EH32" s="311"/>
      <c r="EI32" s="311"/>
      <c r="EJ32" s="311"/>
      <c r="EK32" s="311"/>
      <c r="EL32" s="311"/>
      <c r="EM32" s="311"/>
      <c r="EN32" s="311"/>
      <c r="EO32" s="311"/>
      <c r="EP32" s="311"/>
      <c r="EQ32" s="311"/>
      <c r="ER32" s="311"/>
      <c r="ES32" s="311"/>
      <c r="ET32" s="311"/>
      <c r="EU32" s="311"/>
      <c r="EV32" s="311"/>
      <c r="EW32" s="311"/>
      <c r="EX32" s="311"/>
      <c r="EY32" s="311"/>
      <c r="EZ32" s="311"/>
      <c r="FA32" s="311"/>
      <c r="FB32" s="311"/>
      <c r="FC32" s="311"/>
      <c r="FD32" s="311"/>
      <c r="FE32" s="311"/>
      <c r="FF32" s="311"/>
      <c r="FG32" s="311"/>
      <c r="FH32" s="311"/>
      <c r="FI32" s="311"/>
      <c r="FJ32" s="311"/>
      <c r="FK32" s="311"/>
      <c r="FL32" s="311"/>
      <c r="FM32" s="311"/>
      <c r="FN32" s="311"/>
      <c r="FO32" s="311"/>
      <c r="FP32" s="311"/>
      <c r="FQ32" s="311"/>
      <c r="FR32" s="311"/>
      <c r="FS32" s="311"/>
      <c r="FT32" s="311"/>
      <c r="FU32" s="311"/>
      <c r="FV32" s="311"/>
      <c r="FW32" s="311"/>
      <c r="FX32" s="311"/>
      <c r="FY32" s="311"/>
      <c r="FZ32" s="311"/>
      <c r="GA32" s="311"/>
      <c r="GB32" s="311"/>
      <c r="GC32" s="311"/>
      <c r="GD32" s="311"/>
      <c r="GE32" s="311"/>
      <c r="GF32" s="311"/>
      <c r="GG32" s="311"/>
      <c r="GH32" s="311"/>
      <c r="GI32" s="311"/>
      <c r="GJ32" s="311"/>
      <c r="GK32" s="311"/>
      <c r="GL32" s="311"/>
      <c r="GM32" s="311"/>
      <c r="GN32" s="311"/>
      <c r="GO32" s="311"/>
      <c r="GP32" s="311"/>
      <c r="GQ32" s="311"/>
      <c r="GR32" s="311"/>
      <c r="GS32" s="311"/>
      <c r="GT32" s="311"/>
      <c r="GU32" s="311"/>
      <c r="GV32" s="311"/>
      <c r="GW32" s="311"/>
      <c r="GX32" s="311"/>
      <c r="GY32" s="311"/>
      <c r="GZ32" s="311"/>
      <c r="HA32" s="311"/>
      <c r="HB32" s="312"/>
      <c r="HC32" s="312"/>
      <c r="HD32" s="312"/>
      <c r="HE32" s="312"/>
      <c r="HF32" s="312"/>
      <c r="HG32" s="312"/>
      <c r="HH32" s="312"/>
      <c r="HI32" s="312"/>
      <c r="HJ32" s="312"/>
      <c r="HK32" s="312"/>
      <c r="HL32" s="312"/>
      <c r="HM32" s="312"/>
      <c r="HN32" s="312"/>
      <c r="HO32" s="312"/>
      <c r="HP32" s="312"/>
      <c r="HQ32" s="312"/>
      <c r="HR32" s="312"/>
      <c r="HS32" s="312"/>
      <c r="HT32" s="312"/>
      <c r="HU32" s="312"/>
      <c r="HV32" s="312"/>
      <c r="HW32" s="312"/>
      <c r="HX32" s="312"/>
      <c r="HY32" s="312"/>
      <c r="HZ32" s="312"/>
      <c r="IA32" s="312"/>
      <c r="IB32" s="312"/>
      <c r="IC32" s="312"/>
      <c r="ID32" s="312"/>
      <c r="IE32" s="312"/>
      <c r="IF32" s="312"/>
      <c r="IG32" s="312"/>
      <c r="IH32" s="312"/>
      <c r="II32" s="312"/>
      <c r="IJ32" s="312"/>
      <c r="IK32" s="312"/>
      <c r="IL32" s="312"/>
      <c r="IM32" s="312"/>
      <c r="IN32" s="312"/>
      <c r="IO32" s="312"/>
      <c r="IP32" s="312"/>
      <c r="IQ32" s="312"/>
      <c r="IR32" s="312"/>
      <c r="IS32" s="312"/>
      <c r="IT32" s="312"/>
      <c r="IU32" s="312"/>
      <c r="IV32" s="312"/>
    </row>
    <row r="33" spans="1:256">
      <c r="A33" s="329"/>
      <c r="B33" s="330"/>
      <c r="C33" s="329"/>
      <c r="D33" s="331"/>
      <c r="E33" s="332"/>
      <c r="F33" s="325"/>
      <c r="G33" s="326"/>
      <c r="H33" s="327"/>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1"/>
      <c r="CE33" s="311"/>
      <c r="CF33" s="311"/>
      <c r="CG33" s="311"/>
      <c r="CH33" s="311"/>
      <c r="CI33" s="311"/>
      <c r="CJ33" s="311"/>
      <c r="CK33" s="311"/>
      <c r="CL33" s="311"/>
      <c r="CM33" s="311"/>
      <c r="CN33" s="311"/>
      <c r="CO33" s="311"/>
      <c r="CP33" s="311"/>
      <c r="CQ33" s="311"/>
      <c r="CR33" s="311"/>
      <c r="CS33" s="311"/>
      <c r="CT33" s="311"/>
      <c r="CU33" s="311"/>
      <c r="CV33" s="311"/>
      <c r="CW33" s="311"/>
      <c r="CX33" s="311"/>
      <c r="CY33" s="311"/>
      <c r="CZ33" s="311"/>
      <c r="DA33" s="311"/>
      <c r="DB33" s="311"/>
      <c r="DC33" s="311"/>
      <c r="DD33" s="311"/>
      <c r="DE33" s="311"/>
      <c r="DF33" s="311"/>
      <c r="DG33" s="311"/>
      <c r="DH33" s="311"/>
      <c r="DI33" s="311"/>
      <c r="DJ33" s="311"/>
      <c r="DK33" s="311"/>
      <c r="DL33" s="311"/>
      <c r="DM33" s="311"/>
      <c r="DN33" s="311"/>
      <c r="DO33" s="311"/>
      <c r="DP33" s="311"/>
      <c r="DQ33" s="311"/>
      <c r="DR33" s="311"/>
      <c r="DS33" s="311"/>
      <c r="DT33" s="311"/>
      <c r="DU33" s="311"/>
      <c r="DV33" s="311"/>
      <c r="DW33" s="311"/>
      <c r="DX33" s="311"/>
      <c r="DY33" s="311"/>
      <c r="DZ33" s="311"/>
      <c r="EA33" s="311"/>
      <c r="EB33" s="311"/>
      <c r="EC33" s="311"/>
      <c r="ED33" s="311"/>
      <c r="EE33" s="311"/>
      <c r="EF33" s="311"/>
      <c r="EG33" s="311"/>
      <c r="EH33" s="311"/>
      <c r="EI33" s="311"/>
      <c r="EJ33" s="311"/>
      <c r="EK33" s="311"/>
      <c r="EL33" s="311"/>
      <c r="EM33" s="311"/>
      <c r="EN33" s="311"/>
      <c r="EO33" s="311"/>
      <c r="EP33" s="311"/>
      <c r="EQ33" s="311"/>
      <c r="ER33" s="311"/>
      <c r="ES33" s="311"/>
      <c r="ET33" s="311"/>
      <c r="EU33" s="311"/>
      <c r="EV33" s="311"/>
      <c r="EW33" s="311"/>
      <c r="EX33" s="311"/>
      <c r="EY33" s="311"/>
      <c r="EZ33" s="311"/>
      <c r="FA33" s="311"/>
      <c r="FB33" s="311"/>
      <c r="FC33" s="311"/>
      <c r="FD33" s="311"/>
      <c r="FE33" s="311"/>
      <c r="FF33" s="311"/>
      <c r="FG33" s="311"/>
      <c r="FH33" s="311"/>
      <c r="FI33" s="311"/>
      <c r="FJ33" s="311"/>
      <c r="FK33" s="311"/>
      <c r="FL33" s="311"/>
      <c r="FM33" s="311"/>
      <c r="FN33" s="311"/>
      <c r="FO33" s="311"/>
      <c r="FP33" s="311"/>
      <c r="FQ33" s="311"/>
      <c r="FR33" s="311"/>
      <c r="FS33" s="311"/>
      <c r="FT33" s="311"/>
      <c r="FU33" s="311"/>
      <c r="FV33" s="311"/>
      <c r="FW33" s="311"/>
      <c r="FX33" s="311"/>
      <c r="FY33" s="311"/>
      <c r="FZ33" s="311"/>
      <c r="GA33" s="311"/>
      <c r="GB33" s="311"/>
      <c r="GC33" s="311"/>
      <c r="GD33" s="311"/>
      <c r="GE33" s="311"/>
      <c r="GF33" s="311"/>
      <c r="GG33" s="311"/>
      <c r="GH33" s="311"/>
      <c r="GI33" s="311"/>
      <c r="GJ33" s="311"/>
      <c r="GK33" s="311"/>
      <c r="GL33" s="311"/>
      <c r="GM33" s="311"/>
      <c r="GN33" s="311"/>
      <c r="GO33" s="311"/>
      <c r="GP33" s="311"/>
      <c r="GQ33" s="311"/>
      <c r="GR33" s="311"/>
      <c r="GS33" s="311"/>
      <c r="GT33" s="311"/>
      <c r="GU33" s="311"/>
      <c r="GV33" s="311"/>
      <c r="GW33" s="311"/>
      <c r="GX33" s="311"/>
      <c r="GY33" s="311"/>
      <c r="GZ33" s="311"/>
      <c r="HA33" s="311"/>
      <c r="HB33" s="312"/>
      <c r="HC33" s="312"/>
      <c r="HD33" s="312"/>
      <c r="HE33" s="312"/>
      <c r="HF33" s="312"/>
      <c r="HG33" s="312"/>
      <c r="HH33" s="312"/>
      <c r="HI33" s="312"/>
      <c r="HJ33" s="312"/>
      <c r="HK33" s="312"/>
      <c r="HL33" s="312"/>
      <c r="HM33" s="312"/>
      <c r="HN33" s="312"/>
      <c r="HO33" s="312"/>
      <c r="HP33" s="312"/>
      <c r="HQ33" s="312"/>
      <c r="HR33" s="312"/>
      <c r="HS33" s="312"/>
      <c r="HT33" s="312"/>
      <c r="HU33" s="312"/>
      <c r="HV33" s="312"/>
      <c r="HW33" s="312"/>
      <c r="HX33" s="312"/>
      <c r="HY33" s="312"/>
      <c r="HZ33" s="312"/>
      <c r="IA33" s="312"/>
      <c r="IB33" s="312"/>
      <c r="IC33" s="312"/>
      <c r="ID33" s="312"/>
      <c r="IE33" s="312"/>
      <c r="IF33" s="312"/>
      <c r="IG33" s="312"/>
      <c r="IH33" s="312"/>
      <c r="II33" s="312"/>
      <c r="IJ33" s="312"/>
      <c r="IK33" s="312"/>
      <c r="IL33" s="312"/>
      <c r="IM33" s="312"/>
      <c r="IN33" s="312"/>
      <c r="IO33" s="312"/>
      <c r="IP33" s="312"/>
      <c r="IQ33" s="312"/>
      <c r="IR33" s="312"/>
      <c r="IS33" s="312"/>
      <c r="IT33" s="312"/>
      <c r="IU33" s="312"/>
      <c r="IV33" s="312"/>
    </row>
    <row r="34" spans="1:256" ht="25">
      <c r="A34" s="324"/>
      <c r="B34" s="328" t="s">
        <v>410</v>
      </c>
      <c r="C34" s="324"/>
      <c r="D34" s="324"/>
      <c r="E34" s="332"/>
      <c r="F34" s="325"/>
      <c r="G34" s="326"/>
      <c r="H34" s="327"/>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1"/>
      <c r="BC34" s="311"/>
      <c r="BD34" s="311"/>
      <c r="BE34" s="311"/>
      <c r="BF34" s="311"/>
      <c r="BG34" s="311"/>
      <c r="BH34" s="311"/>
      <c r="BI34" s="311"/>
      <c r="BJ34" s="311"/>
      <c r="BK34" s="311"/>
      <c r="BL34" s="311"/>
      <c r="BM34" s="311"/>
      <c r="BN34" s="311"/>
      <c r="BO34" s="311"/>
      <c r="BP34" s="311"/>
      <c r="BQ34" s="311"/>
      <c r="BR34" s="311"/>
      <c r="BS34" s="311"/>
      <c r="BT34" s="311"/>
      <c r="BU34" s="311"/>
      <c r="BV34" s="311"/>
      <c r="BW34" s="311"/>
      <c r="BX34" s="311"/>
      <c r="BY34" s="311"/>
      <c r="BZ34" s="311"/>
      <c r="CA34" s="311"/>
      <c r="CB34" s="311"/>
      <c r="CC34" s="311"/>
      <c r="CD34" s="311"/>
      <c r="CE34" s="311"/>
      <c r="CF34" s="311"/>
      <c r="CG34" s="311"/>
      <c r="CH34" s="311"/>
      <c r="CI34" s="311"/>
      <c r="CJ34" s="311"/>
      <c r="CK34" s="311"/>
      <c r="CL34" s="311"/>
      <c r="CM34" s="311"/>
      <c r="CN34" s="311"/>
      <c r="CO34" s="311"/>
      <c r="CP34" s="311"/>
      <c r="CQ34" s="311"/>
      <c r="CR34" s="311"/>
      <c r="CS34" s="311"/>
      <c r="CT34" s="311"/>
      <c r="CU34" s="311"/>
      <c r="CV34" s="311"/>
      <c r="CW34" s="311"/>
      <c r="CX34" s="311"/>
      <c r="CY34" s="311"/>
      <c r="CZ34" s="311"/>
      <c r="DA34" s="311"/>
      <c r="DB34" s="311"/>
      <c r="DC34" s="311"/>
      <c r="DD34" s="311"/>
      <c r="DE34" s="311"/>
      <c r="DF34" s="311"/>
      <c r="DG34" s="311"/>
      <c r="DH34" s="311"/>
      <c r="DI34" s="311"/>
      <c r="DJ34" s="311"/>
      <c r="DK34" s="311"/>
      <c r="DL34" s="311"/>
      <c r="DM34" s="311"/>
      <c r="DN34" s="311"/>
      <c r="DO34" s="311"/>
      <c r="DP34" s="311"/>
      <c r="DQ34" s="311"/>
      <c r="DR34" s="311"/>
      <c r="DS34" s="311"/>
      <c r="DT34" s="311"/>
      <c r="DU34" s="311"/>
      <c r="DV34" s="311"/>
      <c r="DW34" s="311"/>
      <c r="DX34" s="311"/>
      <c r="DY34" s="311"/>
      <c r="DZ34" s="311"/>
      <c r="EA34" s="311"/>
      <c r="EB34" s="311"/>
      <c r="EC34" s="311"/>
      <c r="ED34" s="311"/>
      <c r="EE34" s="311"/>
      <c r="EF34" s="311"/>
      <c r="EG34" s="311"/>
      <c r="EH34" s="311"/>
      <c r="EI34" s="311"/>
      <c r="EJ34" s="311"/>
      <c r="EK34" s="311"/>
      <c r="EL34" s="311"/>
      <c r="EM34" s="311"/>
      <c r="EN34" s="311"/>
      <c r="EO34" s="311"/>
      <c r="EP34" s="311"/>
      <c r="EQ34" s="311"/>
      <c r="ER34" s="311"/>
      <c r="ES34" s="311"/>
      <c r="ET34" s="311"/>
      <c r="EU34" s="311"/>
      <c r="EV34" s="311"/>
      <c r="EW34" s="311"/>
      <c r="EX34" s="311"/>
      <c r="EY34" s="311"/>
      <c r="EZ34" s="311"/>
      <c r="FA34" s="311"/>
      <c r="FB34" s="311"/>
      <c r="FC34" s="311"/>
      <c r="FD34" s="311"/>
      <c r="FE34" s="311"/>
      <c r="FF34" s="311"/>
      <c r="FG34" s="311"/>
      <c r="FH34" s="311"/>
      <c r="FI34" s="311"/>
      <c r="FJ34" s="311"/>
      <c r="FK34" s="311"/>
      <c r="FL34" s="311"/>
      <c r="FM34" s="311"/>
      <c r="FN34" s="311"/>
      <c r="FO34" s="311"/>
      <c r="FP34" s="311"/>
      <c r="FQ34" s="311"/>
      <c r="FR34" s="311"/>
      <c r="FS34" s="311"/>
      <c r="FT34" s="311"/>
      <c r="FU34" s="311"/>
      <c r="FV34" s="311"/>
      <c r="FW34" s="311"/>
      <c r="FX34" s="311"/>
      <c r="FY34" s="311"/>
      <c r="FZ34" s="311"/>
      <c r="GA34" s="311"/>
      <c r="GB34" s="311"/>
      <c r="GC34" s="311"/>
      <c r="GD34" s="311"/>
      <c r="GE34" s="311"/>
      <c r="GF34" s="311"/>
      <c r="GG34" s="311"/>
      <c r="GH34" s="311"/>
      <c r="GI34" s="311"/>
      <c r="GJ34" s="311"/>
      <c r="GK34" s="311"/>
      <c r="GL34" s="311"/>
      <c r="GM34" s="311"/>
      <c r="GN34" s="311"/>
      <c r="GO34" s="311"/>
      <c r="GP34" s="311"/>
      <c r="GQ34" s="311"/>
      <c r="GR34" s="311"/>
      <c r="GS34" s="311"/>
      <c r="GT34" s="311"/>
      <c r="GU34" s="311"/>
      <c r="GV34" s="311"/>
      <c r="GW34" s="311"/>
      <c r="GX34" s="311"/>
      <c r="GY34" s="311"/>
      <c r="GZ34" s="311"/>
      <c r="HA34" s="311"/>
      <c r="HB34" s="312"/>
      <c r="HC34" s="312"/>
      <c r="HD34" s="312"/>
      <c r="HE34" s="312"/>
      <c r="HF34" s="312"/>
      <c r="HG34" s="312"/>
      <c r="HH34" s="312"/>
      <c r="HI34" s="312"/>
      <c r="HJ34" s="312"/>
      <c r="HK34" s="312"/>
      <c r="HL34" s="312"/>
      <c r="HM34" s="312"/>
      <c r="HN34" s="312"/>
      <c r="HO34" s="312"/>
      <c r="HP34" s="312"/>
      <c r="HQ34" s="312"/>
      <c r="HR34" s="312"/>
      <c r="HS34" s="312"/>
      <c r="HT34" s="312"/>
      <c r="HU34" s="312"/>
      <c r="HV34" s="312"/>
      <c r="HW34" s="312"/>
      <c r="HX34" s="312"/>
      <c r="HY34" s="312"/>
      <c r="HZ34" s="312"/>
      <c r="IA34" s="312"/>
      <c r="IB34" s="312"/>
      <c r="IC34" s="312"/>
      <c r="ID34" s="312"/>
      <c r="IE34" s="312"/>
      <c r="IF34" s="312"/>
      <c r="IG34" s="312"/>
      <c r="IH34" s="312"/>
      <c r="II34" s="312"/>
      <c r="IJ34" s="312"/>
      <c r="IK34" s="312"/>
      <c r="IL34" s="312"/>
      <c r="IM34" s="312"/>
      <c r="IN34" s="312"/>
      <c r="IO34" s="312"/>
      <c r="IP34" s="312"/>
      <c r="IQ34" s="312"/>
      <c r="IR34" s="312"/>
      <c r="IS34" s="312"/>
      <c r="IT34" s="312"/>
      <c r="IU34" s="312"/>
      <c r="IV34" s="312"/>
    </row>
    <row r="35" spans="1:256">
      <c r="A35" s="324"/>
      <c r="B35" s="328"/>
      <c r="C35" s="324"/>
      <c r="D35" s="324"/>
      <c r="E35" s="332"/>
      <c r="F35" s="325"/>
      <c r="G35" s="326"/>
      <c r="H35" s="327"/>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1"/>
      <c r="CE35" s="311"/>
      <c r="CF35" s="311"/>
      <c r="CG35" s="311"/>
      <c r="CH35" s="311"/>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c r="EO35" s="311"/>
      <c r="EP35" s="311"/>
      <c r="EQ35" s="311"/>
      <c r="ER35" s="311"/>
      <c r="ES35" s="311"/>
      <c r="ET35" s="311"/>
      <c r="EU35" s="311"/>
      <c r="EV35" s="311"/>
      <c r="EW35" s="311"/>
      <c r="EX35" s="311"/>
      <c r="EY35" s="311"/>
      <c r="EZ35" s="311"/>
      <c r="FA35" s="311"/>
      <c r="FB35" s="311"/>
      <c r="FC35" s="311"/>
      <c r="FD35" s="311"/>
      <c r="FE35" s="311"/>
      <c r="FF35" s="311"/>
      <c r="FG35" s="311"/>
      <c r="FH35" s="311"/>
      <c r="FI35" s="311"/>
      <c r="FJ35" s="311"/>
      <c r="FK35" s="311"/>
      <c r="FL35" s="311"/>
      <c r="FM35" s="311"/>
      <c r="FN35" s="311"/>
      <c r="FO35" s="311"/>
      <c r="FP35" s="311"/>
      <c r="FQ35" s="311"/>
      <c r="FR35" s="311"/>
      <c r="FS35" s="311"/>
      <c r="FT35" s="311"/>
      <c r="FU35" s="311"/>
      <c r="FV35" s="311"/>
      <c r="FW35" s="311"/>
      <c r="FX35" s="311"/>
      <c r="FY35" s="311"/>
      <c r="FZ35" s="311"/>
      <c r="GA35" s="311"/>
      <c r="GB35" s="311"/>
      <c r="GC35" s="311"/>
      <c r="GD35" s="311"/>
      <c r="GE35" s="311"/>
      <c r="GF35" s="311"/>
      <c r="GG35" s="311"/>
      <c r="GH35" s="311"/>
      <c r="GI35" s="311"/>
      <c r="GJ35" s="311"/>
      <c r="GK35" s="311"/>
      <c r="GL35" s="311"/>
      <c r="GM35" s="311"/>
      <c r="GN35" s="311"/>
      <c r="GO35" s="311"/>
      <c r="GP35" s="311"/>
      <c r="GQ35" s="311"/>
      <c r="GR35" s="311"/>
      <c r="GS35" s="311"/>
      <c r="GT35" s="311"/>
      <c r="GU35" s="311"/>
      <c r="GV35" s="311"/>
      <c r="GW35" s="311"/>
      <c r="GX35" s="311"/>
      <c r="GY35" s="311"/>
      <c r="GZ35" s="311"/>
      <c r="HA35" s="311"/>
      <c r="HB35" s="312"/>
      <c r="HC35" s="312"/>
      <c r="HD35" s="312"/>
      <c r="HE35" s="312"/>
      <c r="HF35" s="312"/>
      <c r="HG35" s="312"/>
      <c r="HH35" s="312"/>
      <c r="HI35" s="312"/>
      <c r="HJ35" s="312"/>
      <c r="HK35" s="312"/>
      <c r="HL35" s="312"/>
      <c r="HM35" s="312"/>
      <c r="HN35" s="312"/>
      <c r="HO35" s="312"/>
      <c r="HP35" s="312"/>
      <c r="HQ35" s="312"/>
      <c r="HR35" s="312"/>
      <c r="HS35" s="312"/>
      <c r="HT35" s="312"/>
      <c r="HU35" s="312"/>
      <c r="HV35" s="312"/>
      <c r="HW35" s="312"/>
      <c r="HX35" s="312"/>
      <c r="HY35" s="312"/>
      <c r="HZ35" s="312"/>
      <c r="IA35" s="312"/>
      <c r="IB35" s="312"/>
      <c r="IC35" s="312"/>
      <c r="ID35" s="312"/>
      <c r="IE35" s="312"/>
      <c r="IF35" s="312"/>
      <c r="IG35" s="312"/>
      <c r="IH35" s="312"/>
      <c r="II35" s="312"/>
      <c r="IJ35" s="312"/>
      <c r="IK35" s="312"/>
      <c r="IL35" s="312"/>
      <c r="IM35" s="312"/>
      <c r="IN35" s="312"/>
      <c r="IO35" s="312"/>
      <c r="IP35" s="312"/>
      <c r="IQ35" s="312"/>
      <c r="IR35" s="312"/>
      <c r="IS35" s="312"/>
      <c r="IT35" s="312"/>
      <c r="IU35" s="312"/>
      <c r="IV35" s="312"/>
    </row>
    <row r="36" spans="1:256">
      <c r="A36" s="322">
        <v>5</v>
      </c>
      <c r="B36" s="323" t="s">
        <v>411</v>
      </c>
      <c r="C36" s="324"/>
      <c r="D36" s="324"/>
      <c r="E36" s="332"/>
      <c r="F36" s="325"/>
      <c r="G36" s="326"/>
      <c r="H36" s="327"/>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c r="EO36" s="311"/>
      <c r="EP36" s="311"/>
      <c r="EQ36" s="311"/>
      <c r="ER36" s="311"/>
      <c r="ES36" s="311"/>
      <c r="ET36" s="311"/>
      <c r="EU36" s="311"/>
      <c r="EV36" s="311"/>
      <c r="EW36" s="311"/>
      <c r="EX36" s="311"/>
      <c r="EY36" s="311"/>
      <c r="EZ36" s="311"/>
      <c r="FA36" s="311"/>
      <c r="FB36" s="311"/>
      <c r="FC36" s="311"/>
      <c r="FD36" s="311"/>
      <c r="FE36" s="311"/>
      <c r="FF36" s="311"/>
      <c r="FG36" s="311"/>
      <c r="FH36" s="311"/>
      <c r="FI36" s="311"/>
      <c r="FJ36" s="311"/>
      <c r="FK36" s="311"/>
      <c r="FL36" s="311"/>
      <c r="FM36" s="311"/>
      <c r="FN36" s="311"/>
      <c r="FO36" s="311"/>
      <c r="FP36" s="311"/>
      <c r="FQ36" s="311"/>
      <c r="FR36" s="311"/>
      <c r="FS36" s="311"/>
      <c r="FT36" s="311"/>
      <c r="FU36" s="311"/>
      <c r="FV36" s="311"/>
      <c r="FW36" s="311"/>
      <c r="FX36" s="311"/>
      <c r="FY36" s="311"/>
      <c r="FZ36" s="311"/>
      <c r="GA36" s="311"/>
      <c r="GB36" s="311"/>
      <c r="GC36" s="311"/>
      <c r="GD36" s="311"/>
      <c r="GE36" s="311"/>
      <c r="GF36" s="311"/>
      <c r="GG36" s="311"/>
      <c r="GH36" s="311"/>
      <c r="GI36" s="311"/>
      <c r="GJ36" s="311"/>
      <c r="GK36" s="311"/>
      <c r="GL36" s="311"/>
      <c r="GM36" s="311"/>
      <c r="GN36" s="311"/>
      <c r="GO36" s="311"/>
      <c r="GP36" s="311"/>
      <c r="GQ36" s="311"/>
      <c r="GR36" s="311"/>
      <c r="GS36" s="311"/>
      <c r="GT36" s="311"/>
      <c r="GU36" s="311"/>
      <c r="GV36" s="311"/>
      <c r="GW36" s="311"/>
      <c r="GX36" s="311"/>
      <c r="GY36" s="311"/>
      <c r="GZ36" s="311"/>
      <c r="HA36" s="311"/>
      <c r="HB36" s="312"/>
      <c r="HC36" s="312"/>
      <c r="HD36" s="312"/>
      <c r="HE36" s="312"/>
      <c r="HF36" s="312"/>
      <c r="HG36" s="312"/>
      <c r="HH36" s="312"/>
      <c r="HI36" s="312"/>
      <c r="HJ36" s="312"/>
      <c r="HK36" s="312"/>
      <c r="HL36" s="312"/>
      <c r="HM36" s="312"/>
      <c r="HN36" s="312"/>
      <c r="HO36" s="312"/>
      <c r="HP36" s="312"/>
      <c r="HQ36" s="312"/>
      <c r="HR36" s="312"/>
      <c r="HS36" s="312"/>
      <c r="HT36" s="312"/>
      <c r="HU36" s="312"/>
      <c r="HV36" s="312"/>
      <c r="HW36" s="312"/>
      <c r="HX36" s="312"/>
      <c r="HY36" s="312"/>
      <c r="HZ36" s="312"/>
      <c r="IA36" s="312"/>
      <c r="IB36" s="312"/>
      <c r="IC36" s="312"/>
      <c r="ID36" s="312"/>
      <c r="IE36" s="312"/>
      <c r="IF36" s="312"/>
      <c r="IG36" s="312"/>
      <c r="IH36" s="312"/>
      <c r="II36" s="312"/>
      <c r="IJ36" s="312"/>
      <c r="IK36" s="312"/>
      <c r="IL36" s="312"/>
      <c r="IM36" s="312"/>
      <c r="IN36" s="312"/>
      <c r="IO36" s="312"/>
      <c r="IP36" s="312"/>
      <c r="IQ36" s="312"/>
      <c r="IR36" s="312"/>
      <c r="IS36" s="312"/>
      <c r="IT36" s="312"/>
      <c r="IU36" s="312"/>
      <c r="IV36" s="312"/>
    </row>
    <row r="37" spans="1:256">
      <c r="A37" s="324"/>
      <c r="B37" s="328"/>
      <c r="C37" s="324"/>
      <c r="D37" s="324"/>
      <c r="E37" s="332"/>
      <c r="F37" s="325"/>
      <c r="G37" s="326"/>
      <c r="H37" s="327"/>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c r="AY37" s="311"/>
      <c r="AZ37" s="311"/>
      <c r="BA37" s="311"/>
      <c r="BB37" s="311"/>
      <c r="BC37" s="311"/>
      <c r="BD37" s="311"/>
      <c r="BE37" s="311"/>
      <c r="BF37" s="311"/>
      <c r="BG37" s="311"/>
      <c r="BH37" s="311"/>
      <c r="BI37" s="311"/>
      <c r="BJ37" s="311"/>
      <c r="BK37" s="311"/>
      <c r="BL37" s="311"/>
      <c r="BM37" s="311"/>
      <c r="BN37" s="311"/>
      <c r="BO37" s="311"/>
      <c r="BP37" s="311"/>
      <c r="BQ37" s="311"/>
      <c r="BR37" s="311"/>
      <c r="BS37" s="311"/>
      <c r="BT37" s="311"/>
      <c r="BU37" s="311"/>
      <c r="BV37" s="311"/>
      <c r="BW37" s="311"/>
      <c r="BX37" s="311"/>
      <c r="BY37" s="311"/>
      <c r="BZ37" s="311"/>
      <c r="CA37" s="311"/>
      <c r="CB37" s="311"/>
      <c r="CC37" s="311"/>
      <c r="CD37" s="311"/>
      <c r="CE37" s="311"/>
      <c r="CF37" s="311"/>
      <c r="CG37" s="311"/>
      <c r="CH37" s="311"/>
      <c r="CI37" s="311"/>
      <c r="CJ37" s="311"/>
      <c r="CK37" s="311"/>
      <c r="CL37" s="311"/>
      <c r="CM37" s="311"/>
      <c r="CN37" s="311"/>
      <c r="CO37" s="311"/>
      <c r="CP37" s="311"/>
      <c r="CQ37" s="311"/>
      <c r="CR37" s="311"/>
      <c r="CS37" s="311"/>
      <c r="CT37" s="311"/>
      <c r="CU37" s="311"/>
      <c r="CV37" s="311"/>
      <c r="CW37" s="311"/>
      <c r="CX37" s="311"/>
      <c r="CY37" s="311"/>
      <c r="CZ37" s="311"/>
      <c r="DA37" s="311"/>
      <c r="DB37" s="311"/>
      <c r="DC37" s="311"/>
      <c r="DD37" s="311"/>
      <c r="DE37" s="311"/>
      <c r="DF37" s="311"/>
      <c r="DG37" s="311"/>
      <c r="DH37" s="311"/>
      <c r="DI37" s="311"/>
      <c r="DJ37" s="311"/>
      <c r="DK37" s="311"/>
      <c r="DL37" s="311"/>
      <c r="DM37" s="311"/>
      <c r="DN37" s="311"/>
      <c r="DO37" s="311"/>
      <c r="DP37" s="311"/>
      <c r="DQ37" s="311"/>
      <c r="DR37" s="311"/>
      <c r="DS37" s="311"/>
      <c r="DT37" s="311"/>
      <c r="DU37" s="311"/>
      <c r="DV37" s="311"/>
      <c r="DW37" s="311"/>
      <c r="DX37" s="311"/>
      <c r="DY37" s="311"/>
      <c r="DZ37" s="311"/>
      <c r="EA37" s="311"/>
      <c r="EB37" s="311"/>
      <c r="EC37" s="311"/>
      <c r="ED37" s="311"/>
      <c r="EE37" s="311"/>
      <c r="EF37" s="311"/>
      <c r="EG37" s="311"/>
      <c r="EH37" s="311"/>
      <c r="EI37" s="311"/>
      <c r="EJ37" s="311"/>
      <c r="EK37" s="311"/>
      <c r="EL37" s="311"/>
      <c r="EM37" s="311"/>
      <c r="EN37" s="311"/>
      <c r="EO37" s="311"/>
      <c r="EP37" s="311"/>
      <c r="EQ37" s="311"/>
      <c r="ER37" s="311"/>
      <c r="ES37" s="311"/>
      <c r="ET37" s="311"/>
      <c r="EU37" s="311"/>
      <c r="EV37" s="311"/>
      <c r="EW37" s="311"/>
      <c r="EX37" s="311"/>
      <c r="EY37" s="311"/>
      <c r="EZ37" s="311"/>
      <c r="FA37" s="311"/>
      <c r="FB37" s="311"/>
      <c r="FC37" s="311"/>
      <c r="FD37" s="311"/>
      <c r="FE37" s="311"/>
      <c r="FF37" s="311"/>
      <c r="FG37" s="311"/>
      <c r="FH37" s="311"/>
      <c r="FI37" s="311"/>
      <c r="FJ37" s="311"/>
      <c r="FK37" s="311"/>
      <c r="FL37" s="311"/>
      <c r="FM37" s="311"/>
      <c r="FN37" s="311"/>
      <c r="FO37" s="311"/>
      <c r="FP37" s="311"/>
      <c r="FQ37" s="311"/>
      <c r="FR37" s="311"/>
      <c r="FS37" s="311"/>
      <c r="FT37" s="311"/>
      <c r="FU37" s="311"/>
      <c r="FV37" s="311"/>
      <c r="FW37" s="311"/>
      <c r="FX37" s="311"/>
      <c r="FY37" s="311"/>
      <c r="FZ37" s="311"/>
      <c r="GA37" s="311"/>
      <c r="GB37" s="311"/>
      <c r="GC37" s="311"/>
      <c r="GD37" s="311"/>
      <c r="GE37" s="311"/>
      <c r="GF37" s="311"/>
      <c r="GG37" s="311"/>
      <c r="GH37" s="311"/>
      <c r="GI37" s="311"/>
      <c r="GJ37" s="311"/>
      <c r="GK37" s="311"/>
      <c r="GL37" s="311"/>
      <c r="GM37" s="311"/>
      <c r="GN37" s="311"/>
      <c r="GO37" s="311"/>
      <c r="GP37" s="311"/>
      <c r="GQ37" s="311"/>
      <c r="GR37" s="311"/>
      <c r="GS37" s="311"/>
      <c r="GT37" s="311"/>
      <c r="GU37" s="311"/>
      <c r="GV37" s="311"/>
      <c r="GW37" s="311"/>
      <c r="GX37" s="311"/>
      <c r="GY37" s="311"/>
      <c r="GZ37" s="311"/>
      <c r="HA37" s="311"/>
      <c r="HB37" s="312"/>
      <c r="HC37" s="312"/>
      <c r="HD37" s="312"/>
      <c r="HE37" s="312"/>
      <c r="HF37" s="312"/>
      <c r="HG37" s="312"/>
      <c r="HH37" s="312"/>
      <c r="HI37" s="312"/>
      <c r="HJ37" s="312"/>
      <c r="HK37" s="312"/>
      <c r="HL37" s="312"/>
      <c r="HM37" s="312"/>
      <c r="HN37" s="312"/>
      <c r="HO37" s="312"/>
      <c r="HP37" s="312"/>
      <c r="HQ37" s="312"/>
      <c r="HR37" s="312"/>
      <c r="HS37" s="312"/>
      <c r="HT37" s="312"/>
      <c r="HU37" s="312"/>
      <c r="HV37" s="312"/>
      <c r="HW37" s="312"/>
      <c r="HX37" s="312"/>
      <c r="HY37" s="312"/>
      <c r="HZ37" s="312"/>
      <c r="IA37" s="312"/>
      <c r="IB37" s="312"/>
      <c r="IC37" s="312"/>
      <c r="ID37" s="312"/>
      <c r="IE37" s="312"/>
      <c r="IF37" s="312"/>
      <c r="IG37" s="312"/>
      <c r="IH37" s="312"/>
      <c r="II37" s="312"/>
      <c r="IJ37" s="312"/>
      <c r="IK37" s="312"/>
      <c r="IL37" s="312"/>
      <c r="IM37" s="312"/>
      <c r="IN37" s="312"/>
      <c r="IO37" s="312"/>
      <c r="IP37" s="312"/>
      <c r="IQ37" s="312"/>
      <c r="IR37" s="312"/>
      <c r="IS37" s="312"/>
      <c r="IT37" s="312"/>
      <c r="IU37" s="312"/>
      <c r="IV37" s="312"/>
    </row>
    <row r="38" spans="1:256" ht="76">
      <c r="A38" s="324"/>
      <c r="B38" s="328" t="s">
        <v>412</v>
      </c>
      <c r="C38" s="324"/>
      <c r="D38" s="324"/>
      <c r="E38" s="332"/>
      <c r="F38" s="325"/>
      <c r="G38" s="326"/>
      <c r="H38" s="327"/>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1"/>
      <c r="BR38" s="311"/>
      <c r="BS38" s="311"/>
      <c r="BT38" s="311"/>
      <c r="BU38" s="311"/>
      <c r="BV38" s="311"/>
      <c r="BW38" s="311"/>
      <c r="BX38" s="311"/>
      <c r="BY38" s="311"/>
      <c r="BZ38" s="311"/>
      <c r="CA38" s="311"/>
      <c r="CB38" s="311"/>
      <c r="CC38" s="311"/>
      <c r="CD38" s="311"/>
      <c r="CE38" s="311"/>
      <c r="CF38" s="311"/>
      <c r="CG38" s="311"/>
      <c r="CH38" s="311"/>
      <c r="CI38" s="311"/>
      <c r="CJ38" s="311"/>
      <c r="CK38" s="311"/>
      <c r="CL38" s="311"/>
      <c r="CM38" s="311"/>
      <c r="CN38" s="311"/>
      <c r="CO38" s="311"/>
      <c r="CP38" s="311"/>
      <c r="CQ38" s="311"/>
      <c r="CR38" s="311"/>
      <c r="CS38" s="311"/>
      <c r="CT38" s="311"/>
      <c r="CU38" s="311"/>
      <c r="CV38" s="311"/>
      <c r="CW38" s="311"/>
      <c r="CX38" s="311"/>
      <c r="CY38" s="311"/>
      <c r="CZ38" s="311"/>
      <c r="DA38" s="311"/>
      <c r="DB38" s="311"/>
      <c r="DC38" s="311"/>
      <c r="DD38" s="311"/>
      <c r="DE38" s="311"/>
      <c r="DF38" s="311"/>
      <c r="DG38" s="311"/>
      <c r="DH38" s="311"/>
      <c r="DI38" s="311"/>
      <c r="DJ38" s="311"/>
      <c r="DK38" s="311"/>
      <c r="DL38" s="311"/>
      <c r="DM38" s="311"/>
      <c r="DN38" s="311"/>
      <c r="DO38" s="311"/>
      <c r="DP38" s="311"/>
      <c r="DQ38" s="311"/>
      <c r="DR38" s="311"/>
      <c r="DS38" s="311"/>
      <c r="DT38" s="311"/>
      <c r="DU38" s="311"/>
      <c r="DV38" s="311"/>
      <c r="DW38" s="311"/>
      <c r="DX38" s="311"/>
      <c r="DY38" s="311"/>
      <c r="DZ38" s="311"/>
      <c r="EA38" s="311"/>
      <c r="EB38" s="311"/>
      <c r="EC38" s="311"/>
      <c r="ED38" s="311"/>
      <c r="EE38" s="311"/>
      <c r="EF38" s="311"/>
      <c r="EG38" s="311"/>
      <c r="EH38" s="311"/>
      <c r="EI38" s="311"/>
      <c r="EJ38" s="311"/>
      <c r="EK38" s="311"/>
      <c r="EL38" s="311"/>
      <c r="EM38" s="311"/>
      <c r="EN38" s="311"/>
      <c r="EO38" s="311"/>
      <c r="EP38" s="311"/>
      <c r="EQ38" s="311"/>
      <c r="ER38" s="311"/>
      <c r="ES38" s="311"/>
      <c r="ET38" s="311"/>
      <c r="EU38" s="311"/>
      <c r="EV38" s="311"/>
      <c r="EW38" s="311"/>
      <c r="EX38" s="311"/>
      <c r="EY38" s="311"/>
      <c r="EZ38" s="311"/>
      <c r="FA38" s="311"/>
      <c r="FB38" s="311"/>
      <c r="FC38" s="311"/>
      <c r="FD38" s="311"/>
      <c r="FE38" s="311"/>
      <c r="FF38" s="311"/>
      <c r="FG38" s="311"/>
      <c r="FH38" s="311"/>
      <c r="FI38" s="311"/>
      <c r="FJ38" s="311"/>
      <c r="FK38" s="311"/>
      <c r="FL38" s="311"/>
      <c r="FM38" s="311"/>
      <c r="FN38" s="311"/>
      <c r="FO38" s="311"/>
      <c r="FP38" s="311"/>
      <c r="FQ38" s="311"/>
      <c r="FR38" s="311"/>
      <c r="FS38" s="311"/>
      <c r="FT38" s="311"/>
      <c r="FU38" s="311"/>
      <c r="FV38" s="311"/>
      <c r="FW38" s="311"/>
      <c r="FX38" s="311"/>
      <c r="FY38" s="311"/>
      <c r="FZ38" s="311"/>
      <c r="GA38" s="311"/>
      <c r="GB38" s="311"/>
      <c r="GC38" s="311"/>
      <c r="GD38" s="311"/>
      <c r="GE38" s="311"/>
      <c r="GF38" s="311"/>
      <c r="GG38" s="311"/>
      <c r="GH38" s="311"/>
      <c r="GI38" s="311"/>
      <c r="GJ38" s="311"/>
      <c r="GK38" s="311"/>
      <c r="GL38" s="311"/>
      <c r="GM38" s="311"/>
      <c r="GN38" s="311"/>
      <c r="GO38" s="311"/>
      <c r="GP38" s="311"/>
      <c r="GQ38" s="311"/>
      <c r="GR38" s="311"/>
      <c r="GS38" s="311"/>
      <c r="GT38" s="311"/>
      <c r="GU38" s="311"/>
      <c r="GV38" s="311"/>
      <c r="GW38" s="311"/>
      <c r="GX38" s="311"/>
      <c r="GY38" s="311"/>
      <c r="GZ38" s="311"/>
      <c r="HA38" s="311"/>
      <c r="HB38" s="312"/>
      <c r="HC38" s="312"/>
      <c r="HD38" s="312"/>
      <c r="HE38" s="312"/>
      <c r="HF38" s="312"/>
      <c r="HG38" s="312"/>
      <c r="HH38" s="312"/>
      <c r="HI38" s="312"/>
      <c r="HJ38" s="312"/>
      <c r="HK38" s="312"/>
      <c r="HL38" s="312"/>
      <c r="HM38" s="312"/>
      <c r="HN38" s="312"/>
      <c r="HO38" s="312"/>
      <c r="HP38" s="312"/>
      <c r="HQ38" s="312"/>
      <c r="HR38" s="312"/>
      <c r="HS38" s="312"/>
      <c r="HT38" s="312"/>
      <c r="HU38" s="312"/>
      <c r="HV38" s="312"/>
      <c r="HW38" s="312"/>
      <c r="HX38" s="312"/>
      <c r="HY38" s="312"/>
      <c r="HZ38" s="312"/>
      <c r="IA38" s="312"/>
      <c r="IB38" s="312"/>
      <c r="IC38" s="312"/>
      <c r="ID38" s="312"/>
      <c r="IE38" s="312"/>
      <c r="IF38" s="312"/>
      <c r="IG38" s="312"/>
      <c r="IH38" s="312"/>
      <c r="II38" s="312"/>
      <c r="IJ38" s="312"/>
      <c r="IK38" s="312"/>
      <c r="IL38" s="312"/>
      <c r="IM38" s="312"/>
      <c r="IN38" s="312"/>
      <c r="IO38" s="312"/>
      <c r="IP38" s="312"/>
      <c r="IQ38" s="312"/>
      <c r="IR38" s="312"/>
      <c r="IS38" s="312"/>
      <c r="IT38" s="312"/>
      <c r="IU38" s="312"/>
      <c r="IV38" s="312"/>
    </row>
    <row r="39" spans="1:256">
      <c r="A39" s="324" t="s">
        <v>143</v>
      </c>
      <c r="B39" s="328" t="s">
        <v>413</v>
      </c>
      <c r="C39" s="324" t="s">
        <v>364</v>
      </c>
      <c r="D39" s="324">
        <v>180</v>
      </c>
      <c r="E39" s="332">
        <v>110</v>
      </c>
      <c r="F39" s="325">
        <v>25</v>
      </c>
      <c r="G39" s="346">
        <v>135</v>
      </c>
      <c r="H39" s="327">
        <v>24300</v>
      </c>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1"/>
      <c r="BR39" s="311"/>
      <c r="BS39" s="311"/>
      <c r="BT39" s="311"/>
      <c r="BU39" s="311"/>
      <c r="BV39" s="311"/>
      <c r="BW39" s="311"/>
      <c r="BX39" s="311"/>
      <c r="BY39" s="311"/>
      <c r="BZ39" s="311"/>
      <c r="CA39" s="311"/>
      <c r="CB39" s="311"/>
      <c r="CC39" s="311"/>
      <c r="CD39" s="311"/>
      <c r="CE39" s="311"/>
      <c r="CF39" s="311"/>
      <c r="CG39" s="311"/>
      <c r="CH39" s="311"/>
      <c r="CI39" s="311"/>
      <c r="CJ39" s="311"/>
      <c r="CK39" s="311"/>
      <c r="CL39" s="311"/>
      <c r="CM39" s="311"/>
      <c r="CN39" s="311"/>
      <c r="CO39" s="311"/>
      <c r="CP39" s="311"/>
      <c r="CQ39" s="311"/>
      <c r="CR39" s="311"/>
      <c r="CS39" s="311"/>
      <c r="CT39" s="311"/>
      <c r="CU39" s="311"/>
      <c r="CV39" s="311"/>
      <c r="CW39" s="311"/>
      <c r="CX39" s="311"/>
      <c r="CY39" s="311"/>
      <c r="CZ39" s="311"/>
      <c r="DA39" s="311"/>
      <c r="DB39" s="311"/>
      <c r="DC39" s="311"/>
      <c r="DD39" s="311"/>
      <c r="DE39" s="311"/>
      <c r="DF39" s="311"/>
      <c r="DG39" s="311"/>
      <c r="DH39" s="311"/>
      <c r="DI39" s="311"/>
      <c r="DJ39" s="311"/>
      <c r="DK39" s="311"/>
      <c r="DL39" s="311"/>
      <c r="DM39" s="311"/>
      <c r="DN39" s="311"/>
      <c r="DO39" s="311"/>
      <c r="DP39" s="311"/>
      <c r="DQ39" s="311"/>
      <c r="DR39" s="311"/>
      <c r="DS39" s="311"/>
      <c r="DT39" s="311"/>
      <c r="DU39" s="311"/>
      <c r="DV39" s="311"/>
      <c r="DW39" s="311"/>
      <c r="DX39" s="311"/>
      <c r="DY39" s="311"/>
      <c r="DZ39" s="311"/>
      <c r="EA39" s="311"/>
      <c r="EB39" s="311"/>
      <c r="EC39" s="311"/>
      <c r="ED39" s="311"/>
      <c r="EE39" s="311"/>
      <c r="EF39" s="311"/>
      <c r="EG39" s="311"/>
      <c r="EH39" s="311"/>
      <c r="EI39" s="311"/>
      <c r="EJ39" s="311"/>
      <c r="EK39" s="311"/>
      <c r="EL39" s="311"/>
      <c r="EM39" s="311"/>
      <c r="EN39" s="311"/>
      <c r="EO39" s="311"/>
      <c r="EP39" s="311"/>
      <c r="EQ39" s="311"/>
      <c r="ER39" s="311"/>
      <c r="ES39" s="311"/>
      <c r="ET39" s="311"/>
      <c r="EU39" s="311"/>
      <c r="EV39" s="311"/>
      <c r="EW39" s="311"/>
      <c r="EX39" s="311"/>
      <c r="EY39" s="311"/>
      <c r="EZ39" s="311"/>
      <c r="FA39" s="311"/>
      <c r="FB39" s="311"/>
      <c r="FC39" s="311"/>
      <c r="FD39" s="311"/>
      <c r="FE39" s="311"/>
      <c r="FF39" s="311"/>
      <c r="FG39" s="311"/>
      <c r="FH39" s="311"/>
      <c r="FI39" s="311"/>
      <c r="FJ39" s="311"/>
      <c r="FK39" s="311"/>
      <c r="FL39" s="311"/>
      <c r="FM39" s="311"/>
      <c r="FN39" s="311"/>
      <c r="FO39" s="311"/>
      <c r="FP39" s="311"/>
      <c r="FQ39" s="311"/>
      <c r="FR39" s="311"/>
      <c r="FS39" s="311"/>
      <c r="FT39" s="311"/>
      <c r="FU39" s="311"/>
      <c r="FV39" s="311"/>
      <c r="FW39" s="311"/>
      <c r="FX39" s="311"/>
      <c r="FY39" s="311"/>
      <c r="FZ39" s="311"/>
      <c r="GA39" s="311"/>
      <c r="GB39" s="311"/>
      <c r="GC39" s="311"/>
      <c r="GD39" s="311"/>
      <c r="GE39" s="311"/>
      <c r="GF39" s="311"/>
      <c r="GG39" s="311"/>
      <c r="GH39" s="311"/>
      <c r="GI39" s="311"/>
      <c r="GJ39" s="311"/>
      <c r="GK39" s="311"/>
      <c r="GL39" s="311"/>
      <c r="GM39" s="311"/>
      <c r="GN39" s="311"/>
      <c r="GO39" s="311"/>
      <c r="GP39" s="311"/>
      <c r="GQ39" s="311"/>
      <c r="GR39" s="311"/>
      <c r="GS39" s="311"/>
      <c r="GT39" s="311"/>
      <c r="GU39" s="311"/>
      <c r="GV39" s="311"/>
      <c r="GW39" s="311"/>
      <c r="GX39" s="311"/>
      <c r="GY39" s="311"/>
      <c r="GZ39" s="311"/>
      <c r="HA39" s="311"/>
      <c r="HB39" s="312"/>
      <c r="HC39" s="312"/>
      <c r="HD39" s="312"/>
      <c r="HE39" s="312"/>
      <c r="HF39" s="312"/>
      <c r="HG39" s="312"/>
      <c r="HH39" s="312"/>
      <c r="HI39" s="312"/>
      <c r="HJ39" s="312"/>
      <c r="HK39" s="312"/>
      <c r="HL39" s="312"/>
      <c r="HM39" s="312"/>
      <c r="HN39" s="312"/>
      <c r="HO39" s="312"/>
      <c r="HP39" s="312"/>
      <c r="HQ39" s="312"/>
      <c r="HR39" s="312"/>
      <c r="HS39" s="312"/>
      <c r="HT39" s="312"/>
      <c r="HU39" s="312"/>
      <c r="HV39" s="312"/>
      <c r="HW39" s="312"/>
      <c r="HX39" s="312"/>
      <c r="HY39" s="312"/>
      <c r="HZ39" s="312"/>
      <c r="IA39" s="312"/>
      <c r="IB39" s="312"/>
      <c r="IC39" s="312"/>
      <c r="ID39" s="312"/>
      <c r="IE39" s="312"/>
      <c r="IF39" s="312"/>
      <c r="IG39" s="312"/>
      <c r="IH39" s="312"/>
      <c r="II39" s="312"/>
      <c r="IJ39" s="312"/>
      <c r="IK39" s="312"/>
      <c r="IL39" s="312"/>
      <c r="IM39" s="312"/>
      <c r="IN39" s="312"/>
      <c r="IO39" s="312"/>
      <c r="IP39" s="312"/>
      <c r="IQ39" s="312"/>
      <c r="IR39" s="312"/>
      <c r="IS39" s="312"/>
      <c r="IT39" s="312"/>
      <c r="IU39" s="312"/>
      <c r="IV39" s="312"/>
    </row>
    <row r="40" spans="1:256">
      <c r="A40" s="324"/>
      <c r="B40" s="328"/>
      <c r="C40" s="324"/>
      <c r="D40" s="324"/>
      <c r="E40" s="332"/>
      <c r="F40" s="325"/>
      <c r="G40" s="326"/>
      <c r="H40" s="327"/>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1"/>
      <c r="BR40" s="311"/>
      <c r="BS40" s="311"/>
      <c r="BT40" s="311"/>
      <c r="BU40" s="311"/>
      <c r="BV40" s="311"/>
      <c r="BW40" s="311"/>
      <c r="BX40" s="311"/>
      <c r="BY40" s="311"/>
      <c r="BZ40" s="311"/>
      <c r="CA40" s="311"/>
      <c r="CB40" s="311"/>
      <c r="CC40" s="311"/>
      <c r="CD40" s="311"/>
      <c r="CE40" s="311"/>
      <c r="CF40" s="311"/>
      <c r="CG40" s="311"/>
      <c r="CH40" s="311"/>
      <c r="CI40" s="311"/>
      <c r="CJ40" s="311"/>
      <c r="CK40" s="311"/>
      <c r="CL40" s="311"/>
      <c r="CM40" s="311"/>
      <c r="CN40" s="311"/>
      <c r="CO40" s="311"/>
      <c r="CP40" s="311"/>
      <c r="CQ40" s="311"/>
      <c r="CR40" s="311"/>
      <c r="CS40" s="311"/>
      <c r="CT40" s="311"/>
      <c r="CU40" s="311"/>
      <c r="CV40" s="311"/>
      <c r="CW40" s="311"/>
      <c r="CX40" s="311"/>
      <c r="CY40" s="311"/>
      <c r="CZ40" s="311"/>
      <c r="DA40" s="311"/>
      <c r="DB40" s="311"/>
      <c r="DC40" s="311"/>
      <c r="DD40" s="311"/>
      <c r="DE40" s="311"/>
      <c r="DF40" s="311"/>
      <c r="DG40" s="311"/>
      <c r="DH40" s="311"/>
      <c r="DI40" s="311"/>
      <c r="DJ40" s="311"/>
      <c r="DK40" s="311"/>
      <c r="DL40" s="311"/>
      <c r="DM40" s="311"/>
      <c r="DN40" s="311"/>
      <c r="DO40" s="311"/>
      <c r="DP40" s="311"/>
      <c r="DQ40" s="311"/>
      <c r="DR40" s="311"/>
      <c r="DS40" s="311"/>
      <c r="DT40" s="311"/>
      <c r="DU40" s="311"/>
      <c r="DV40" s="311"/>
      <c r="DW40" s="311"/>
      <c r="DX40" s="311"/>
      <c r="DY40" s="311"/>
      <c r="DZ40" s="311"/>
      <c r="EA40" s="311"/>
      <c r="EB40" s="311"/>
      <c r="EC40" s="311"/>
      <c r="ED40" s="311"/>
      <c r="EE40" s="311"/>
      <c r="EF40" s="311"/>
      <c r="EG40" s="311"/>
      <c r="EH40" s="311"/>
      <c r="EI40" s="311"/>
      <c r="EJ40" s="311"/>
      <c r="EK40" s="311"/>
      <c r="EL40" s="311"/>
      <c r="EM40" s="311"/>
      <c r="EN40" s="311"/>
      <c r="EO40" s="311"/>
      <c r="EP40" s="311"/>
      <c r="EQ40" s="311"/>
      <c r="ER40" s="311"/>
      <c r="ES40" s="311"/>
      <c r="ET40" s="311"/>
      <c r="EU40" s="311"/>
      <c r="EV40" s="311"/>
      <c r="EW40" s="311"/>
      <c r="EX40" s="311"/>
      <c r="EY40" s="311"/>
      <c r="EZ40" s="311"/>
      <c r="FA40" s="311"/>
      <c r="FB40" s="311"/>
      <c r="FC40" s="311"/>
      <c r="FD40" s="311"/>
      <c r="FE40" s="311"/>
      <c r="FF40" s="311"/>
      <c r="FG40" s="311"/>
      <c r="FH40" s="311"/>
      <c r="FI40" s="311"/>
      <c r="FJ40" s="311"/>
      <c r="FK40" s="311"/>
      <c r="FL40" s="311"/>
      <c r="FM40" s="311"/>
      <c r="FN40" s="311"/>
      <c r="FO40" s="311"/>
      <c r="FP40" s="311"/>
      <c r="FQ40" s="311"/>
      <c r="FR40" s="311"/>
      <c r="FS40" s="311"/>
      <c r="FT40" s="311"/>
      <c r="FU40" s="311"/>
      <c r="FV40" s="311"/>
      <c r="FW40" s="311"/>
      <c r="FX40" s="311"/>
      <c r="FY40" s="311"/>
      <c r="FZ40" s="311"/>
      <c r="GA40" s="311"/>
      <c r="GB40" s="311"/>
      <c r="GC40" s="311"/>
      <c r="GD40" s="311"/>
      <c r="GE40" s="311"/>
      <c r="GF40" s="311"/>
      <c r="GG40" s="311"/>
      <c r="GH40" s="311"/>
      <c r="GI40" s="311"/>
      <c r="GJ40" s="311"/>
      <c r="GK40" s="311"/>
      <c r="GL40" s="311"/>
      <c r="GM40" s="311"/>
      <c r="GN40" s="311"/>
      <c r="GO40" s="311"/>
      <c r="GP40" s="311"/>
      <c r="GQ40" s="311"/>
      <c r="GR40" s="311"/>
      <c r="GS40" s="311"/>
      <c r="GT40" s="311"/>
      <c r="GU40" s="311"/>
      <c r="GV40" s="311"/>
      <c r="GW40" s="311"/>
      <c r="GX40" s="311"/>
      <c r="GY40" s="311"/>
      <c r="GZ40" s="311"/>
      <c r="HA40" s="311"/>
      <c r="HB40" s="312"/>
      <c r="HC40" s="312"/>
      <c r="HD40" s="312"/>
      <c r="HE40" s="312"/>
      <c r="HF40" s="312"/>
      <c r="HG40" s="312"/>
      <c r="HH40" s="312"/>
      <c r="HI40" s="312"/>
      <c r="HJ40" s="312"/>
      <c r="HK40" s="312"/>
      <c r="HL40" s="312"/>
      <c r="HM40" s="312"/>
      <c r="HN40" s="312"/>
      <c r="HO40" s="312"/>
      <c r="HP40" s="312"/>
      <c r="HQ40" s="312"/>
      <c r="HR40" s="312"/>
      <c r="HS40" s="312"/>
      <c r="HT40" s="312"/>
      <c r="HU40" s="312"/>
      <c r="HV40" s="312"/>
      <c r="HW40" s="312"/>
      <c r="HX40" s="312"/>
      <c r="HY40" s="312"/>
      <c r="HZ40" s="312"/>
      <c r="IA40" s="312"/>
      <c r="IB40" s="312"/>
      <c r="IC40" s="312"/>
      <c r="ID40" s="312"/>
      <c r="IE40" s="312"/>
      <c r="IF40" s="312"/>
      <c r="IG40" s="312"/>
      <c r="IH40" s="312"/>
      <c r="II40" s="312"/>
      <c r="IJ40" s="312"/>
      <c r="IK40" s="312"/>
      <c r="IL40" s="312"/>
      <c r="IM40" s="312"/>
      <c r="IN40" s="312"/>
      <c r="IO40" s="312"/>
      <c r="IP40" s="312"/>
      <c r="IQ40" s="312"/>
      <c r="IR40" s="312"/>
      <c r="IS40" s="312"/>
      <c r="IT40" s="312"/>
      <c r="IU40" s="312"/>
      <c r="IV40" s="312"/>
    </row>
    <row r="41" spans="1:256">
      <c r="A41" s="322">
        <v>6</v>
      </c>
      <c r="B41" s="323" t="s">
        <v>414</v>
      </c>
      <c r="C41" s="324"/>
      <c r="D41" s="324"/>
      <c r="E41" s="332"/>
      <c r="F41" s="325"/>
      <c r="G41" s="326"/>
      <c r="H41" s="327"/>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1"/>
      <c r="BR41" s="311"/>
      <c r="BS41" s="311"/>
      <c r="BT41" s="311"/>
      <c r="BU41" s="311"/>
      <c r="BV41" s="311"/>
      <c r="BW41" s="311"/>
      <c r="BX41" s="311"/>
      <c r="BY41" s="311"/>
      <c r="BZ41" s="311"/>
      <c r="CA41" s="311"/>
      <c r="CB41" s="311"/>
      <c r="CC41" s="311"/>
      <c r="CD41" s="311"/>
      <c r="CE41" s="311"/>
      <c r="CF41" s="311"/>
      <c r="CG41" s="311"/>
      <c r="CH41" s="311"/>
      <c r="CI41" s="311"/>
      <c r="CJ41" s="311"/>
      <c r="CK41" s="311"/>
      <c r="CL41" s="311"/>
      <c r="CM41" s="311"/>
      <c r="CN41" s="311"/>
      <c r="CO41" s="311"/>
      <c r="CP41" s="311"/>
      <c r="CQ41" s="311"/>
      <c r="CR41" s="311"/>
      <c r="CS41" s="311"/>
      <c r="CT41" s="311"/>
      <c r="CU41" s="311"/>
      <c r="CV41" s="311"/>
      <c r="CW41" s="311"/>
      <c r="CX41" s="311"/>
      <c r="CY41" s="311"/>
      <c r="CZ41" s="311"/>
      <c r="DA41" s="311"/>
      <c r="DB41" s="311"/>
      <c r="DC41" s="311"/>
      <c r="DD41" s="311"/>
      <c r="DE41" s="311"/>
      <c r="DF41" s="311"/>
      <c r="DG41" s="311"/>
      <c r="DH41" s="311"/>
      <c r="DI41" s="311"/>
      <c r="DJ41" s="311"/>
      <c r="DK41" s="311"/>
      <c r="DL41" s="311"/>
      <c r="DM41" s="311"/>
      <c r="DN41" s="311"/>
      <c r="DO41" s="311"/>
      <c r="DP41" s="311"/>
      <c r="DQ41" s="311"/>
      <c r="DR41" s="311"/>
      <c r="DS41" s="311"/>
      <c r="DT41" s="311"/>
      <c r="DU41" s="311"/>
      <c r="DV41" s="311"/>
      <c r="DW41" s="311"/>
      <c r="DX41" s="311"/>
      <c r="DY41" s="311"/>
      <c r="DZ41" s="311"/>
      <c r="EA41" s="311"/>
      <c r="EB41" s="311"/>
      <c r="EC41" s="311"/>
      <c r="ED41" s="311"/>
      <c r="EE41" s="311"/>
      <c r="EF41" s="311"/>
      <c r="EG41" s="311"/>
      <c r="EH41" s="311"/>
      <c r="EI41" s="311"/>
      <c r="EJ41" s="311"/>
      <c r="EK41" s="311"/>
      <c r="EL41" s="311"/>
      <c r="EM41" s="311"/>
      <c r="EN41" s="311"/>
      <c r="EO41" s="311"/>
      <c r="EP41" s="311"/>
      <c r="EQ41" s="311"/>
      <c r="ER41" s="311"/>
      <c r="ES41" s="311"/>
      <c r="ET41" s="311"/>
      <c r="EU41" s="311"/>
      <c r="EV41" s="311"/>
      <c r="EW41" s="311"/>
      <c r="EX41" s="311"/>
      <c r="EY41" s="311"/>
      <c r="EZ41" s="311"/>
      <c r="FA41" s="311"/>
      <c r="FB41" s="311"/>
      <c r="FC41" s="311"/>
      <c r="FD41" s="311"/>
      <c r="FE41" s="311"/>
      <c r="FF41" s="311"/>
      <c r="FG41" s="311"/>
      <c r="FH41" s="311"/>
      <c r="FI41" s="311"/>
      <c r="FJ41" s="311"/>
      <c r="FK41" s="311"/>
      <c r="FL41" s="311"/>
      <c r="FM41" s="311"/>
      <c r="FN41" s="311"/>
      <c r="FO41" s="311"/>
      <c r="FP41" s="311"/>
      <c r="FQ41" s="311"/>
      <c r="FR41" s="311"/>
      <c r="FS41" s="311"/>
      <c r="FT41" s="311"/>
      <c r="FU41" s="311"/>
      <c r="FV41" s="311"/>
      <c r="FW41" s="311"/>
      <c r="FX41" s="311"/>
      <c r="FY41" s="311"/>
      <c r="FZ41" s="311"/>
      <c r="GA41" s="311"/>
      <c r="GB41" s="311"/>
      <c r="GC41" s="311"/>
      <c r="GD41" s="311"/>
      <c r="GE41" s="311"/>
      <c r="GF41" s="311"/>
      <c r="GG41" s="311"/>
      <c r="GH41" s="311"/>
      <c r="GI41" s="311"/>
      <c r="GJ41" s="311"/>
      <c r="GK41" s="311"/>
      <c r="GL41" s="311"/>
      <c r="GM41" s="311"/>
      <c r="GN41" s="311"/>
      <c r="GO41" s="311"/>
      <c r="GP41" s="311"/>
      <c r="GQ41" s="311"/>
      <c r="GR41" s="311"/>
      <c r="GS41" s="311"/>
      <c r="GT41" s="311"/>
      <c r="GU41" s="311"/>
      <c r="GV41" s="311"/>
      <c r="GW41" s="311"/>
      <c r="GX41" s="311"/>
      <c r="GY41" s="311"/>
      <c r="GZ41" s="311"/>
      <c r="HA41" s="311"/>
      <c r="HB41" s="312"/>
      <c r="HC41" s="312"/>
      <c r="HD41" s="312"/>
      <c r="HE41" s="312"/>
      <c r="HF41" s="312"/>
      <c r="HG41" s="312"/>
      <c r="HH41" s="312"/>
      <c r="HI41" s="312"/>
      <c r="HJ41" s="312"/>
      <c r="HK41" s="312"/>
      <c r="HL41" s="312"/>
      <c r="HM41" s="312"/>
      <c r="HN41" s="312"/>
      <c r="HO41" s="312"/>
      <c r="HP41" s="312"/>
      <c r="HQ41" s="312"/>
      <c r="HR41" s="312"/>
      <c r="HS41" s="312"/>
      <c r="HT41" s="312"/>
      <c r="HU41" s="312"/>
      <c r="HV41" s="312"/>
      <c r="HW41" s="312"/>
      <c r="HX41" s="312"/>
      <c r="HY41" s="312"/>
      <c r="HZ41" s="312"/>
      <c r="IA41" s="312"/>
      <c r="IB41" s="312"/>
      <c r="IC41" s="312"/>
      <c r="ID41" s="312"/>
      <c r="IE41" s="312"/>
      <c r="IF41" s="312"/>
      <c r="IG41" s="312"/>
      <c r="IH41" s="312"/>
      <c r="II41" s="312"/>
      <c r="IJ41" s="312"/>
      <c r="IK41" s="312"/>
      <c r="IL41" s="312"/>
      <c r="IM41" s="312"/>
      <c r="IN41" s="312"/>
      <c r="IO41" s="312"/>
      <c r="IP41" s="312"/>
      <c r="IQ41" s="312"/>
      <c r="IR41" s="312"/>
      <c r="IS41" s="312"/>
      <c r="IT41" s="312"/>
      <c r="IU41" s="312"/>
      <c r="IV41" s="312"/>
    </row>
    <row r="42" spans="1:256">
      <c r="A42" s="324"/>
      <c r="B42" s="328"/>
      <c r="C42" s="324"/>
      <c r="D42" s="324"/>
      <c r="E42" s="332"/>
      <c r="F42" s="325"/>
      <c r="G42" s="326"/>
      <c r="H42" s="327"/>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1"/>
      <c r="BR42" s="311"/>
      <c r="BS42" s="311"/>
      <c r="BT42" s="311"/>
      <c r="BU42" s="31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c r="DA42" s="311"/>
      <c r="DB42" s="311"/>
      <c r="DC42" s="311"/>
      <c r="DD42" s="311"/>
      <c r="DE42" s="311"/>
      <c r="DF42" s="311"/>
      <c r="DG42" s="311"/>
      <c r="DH42" s="311"/>
      <c r="DI42" s="311"/>
      <c r="DJ42" s="311"/>
      <c r="DK42" s="311"/>
      <c r="DL42" s="311"/>
      <c r="DM42" s="311"/>
      <c r="DN42" s="311"/>
      <c r="DO42" s="311"/>
      <c r="DP42" s="311"/>
      <c r="DQ42" s="311"/>
      <c r="DR42" s="311"/>
      <c r="DS42" s="311"/>
      <c r="DT42" s="311"/>
      <c r="DU42" s="311"/>
      <c r="DV42" s="311"/>
      <c r="DW42" s="311"/>
      <c r="DX42" s="311"/>
      <c r="DY42" s="311"/>
      <c r="DZ42" s="311"/>
      <c r="EA42" s="311"/>
      <c r="EB42" s="311"/>
      <c r="EC42" s="311"/>
      <c r="ED42" s="311"/>
      <c r="EE42" s="311"/>
      <c r="EF42" s="311"/>
      <c r="EG42" s="311"/>
      <c r="EH42" s="311"/>
      <c r="EI42" s="311"/>
      <c r="EJ42" s="311"/>
      <c r="EK42" s="311"/>
      <c r="EL42" s="311"/>
      <c r="EM42" s="311"/>
      <c r="EN42" s="311"/>
      <c r="EO42" s="311"/>
      <c r="EP42" s="311"/>
      <c r="EQ42" s="311"/>
      <c r="ER42" s="311"/>
      <c r="ES42" s="311"/>
      <c r="ET42" s="311"/>
      <c r="EU42" s="311"/>
      <c r="EV42" s="311"/>
      <c r="EW42" s="311"/>
      <c r="EX42" s="311"/>
      <c r="EY42" s="311"/>
      <c r="EZ42" s="311"/>
      <c r="FA42" s="311"/>
      <c r="FB42" s="311"/>
      <c r="FC42" s="311"/>
      <c r="FD42" s="311"/>
      <c r="FE42" s="311"/>
      <c r="FF42" s="311"/>
      <c r="FG42" s="311"/>
      <c r="FH42" s="311"/>
      <c r="FI42" s="311"/>
      <c r="FJ42" s="311"/>
      <c r="FK42" s="311"/>
      <c r="FL42" s="311"/>
      <c r="FM42" s="311"/>
      <c r="FN42" s="311"/>
      <c r="FO42" s="311"/>
      <c r="FP42" s="311"/>
      <c r="FQ42" s="311"/>
      <c r="FR42" s="311"/>
      <c r="FS42" s="311"/>
      <c r="FT42" s="311"/>
      <c r="FU42" s="311"/>
      <c r="FV42" s="311"/>
      <c r="FW42" s="311"/>
      <c r="FX42" s="311"/>
      <c r="FY42" s="311"/>
      <c r="FZ42" s="311"/>
      <c r="GA42" s="311"/>
      <c r="GB42" s="311"/>
      <c r="GC42" s="311"/>
      <c r="GD42" s="311"/>
      <c r="GE42" s="311"/>
      <c r="GF42" s="311"/>
      <c r="GG42" s="311"/>
      <c r="GH42" s="311"/>
      <c r="GI42" s="311"/>
      <c r="GJ42" s="311"/>
      <c r="GK42" s="311"/>
      <c r="GL42" s="311"/>
      <c r="GM42" s="311"/>
      <c r="GN42" s="311"/>
      <c r="GO42" s="311"/>
      <c r="GP42" s="311"/>
      <c r="GQ42" s="311"/>
      <c r="GR42" s="311"/>
      <c r="GS42" s="311"/>
      <c r="GT42" s="311"/>
      <c r="GU42" s="311"/>
      <c r="GV42" s="311"/>
      <c r="GW42" s="311"/>
      <c r="GX42" s="311"/>
      <c r="GY42" s="311"/>
      <c r="GZ42" s="311"/>
      <c r="HA42" s="311"/>
      <c r="HB42" s="312"/>
      <c r="HC42" s="312"/>
      <c r="HD42" s="312"/>
      <c r="HE42" s="312"/>
      <c r="HF42" s="312"/>
      <c r="HG42" s="312"/>
      <c r="HH42" s="312"/>
      <c r="HI42" s="312"/>
      <c r="HJ42" s="312"/>
      <c r="HK42" s="312"/>
      <c r="HL42" s="312"/>
      <c r="HM42" s="312"/>
      <c r="HN42" s="312"/>
      <c r="HO42" s="312"/>
      <c r="HP42" s="312"/>
      <c r="HQ42" s="312"/>
      <c r="HR42" s="312"/>
      <c r="HS42" s="312"/>
      <c r="HT42" s="312"/>
      <c r="HU42" s="312"/>
      <c r="HV42" s="312"/>
      <c r="HW42" s="312"/>
      <c r="HX42" s="312"/>
      <c r="HY42" s="312"/>
      <c r="HZ42" s="312"/>
      <c r="IA42" s="312"/>
      <c r="IB42" s="312"/>
      <c r="IC42" s="312"/>
      <c r="ID42" s="312"/>
      <c r="IE42" s="312"/>
      <c r="IF42" s="312"/>
      <c r="IG42" s="312"/>
      <c r="IH42" s="312"/>
      <c r="II42" s="312"/>
      <c r="IJ42" s="312"/>
      <c r="IK42" s="312"/>
      <c r="IL42" s="312"/>
      <c r="IM42" s="312"/>
      <c r="IN42" s="312"/>
      <c r="IO42" s="312"/>
      <c r="IP42" s="312"/>
      <c r="IQ42" s="312"/>
      <c r="IR42" s="312"/>
      <c r="IS42" s="312"/>
      <c r="IT42" s="312"/>
      <c r="IU42" s="312"/>
      <c r="IV42" s="312"/>
    </row>
    <row r="43" spans="1:256" ht="25">
      <c r="A43" s="324"/>
      <c r="B43" s="328" t="s">
        <v>415</v>
      </c>
      <c r="C43" s="324"/>
      <c r="D43" s="324"/>
      <c r="E43" s="332"/>
      <c r="F43" s="325"/>
      <c r="G43" s="326"/>
      <c r="H43" s="327"/>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1"/>
      <c r="BR43" s="311"/>
      <c r="BS43" s="311"/>
      <c r="BT43" s="311"/>
      <c r="BU43" s="31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1"/>
      <c r="CT43" s="311"/>
      <c r="CU43" s="311"/>
      <c r="CV43" s="311"/>
      <c r="CW43" s="311"/>
      <c r="CX43" s="311"/>
      <c r="CY43" s="311"/>
      <c r="CZ43" s="311"/>
      <c r="DA43" s="311"/>
      <c r="DB43" s="311"/>
      <c r="DC43" s="311"/>
      <c r="DD43" s="311"/>
      <c r="DE43" s="311"/>
      <c r="DF43" s="311"/>
      <c r="DG43" s="311"/>
      <c r="DH43" s="311"/>
      <c r="DI43" s="311"/>
      <c r="DJ43" s="311"/>
      <c r="DK43" s="311"/>
      <c r="DL43" s="311"/>
      <c r="DM43" s="311"/>
      <c r="DN43" s="311"/>
      <c r="DO43" s="311"/>
      <c r="DP43" s="311"/>
      <c r="DQ43" s="311"/>
      <c r="DR43" s="311"/>
      <c r="DS43" s="311"/>
      <c r="DT43" s="311"/>
      <c r="DU43" s="311"/>
      <c r="DV43" s="311"/>
      <c r="DW43" s="311"/>
      <c r="DX43" s="311"/>
      <c r="DY43" s="311"/>
      <c r="DZ43" s="311"/>
      <c r="EA43" s="311"/>
      <c r="EB43" s="311"/>
      <c r="EC43" s="311"/>
      <c r="ED43" s="311"/>
      <c r="EE43" s="311"/>
      <c r="EF43" s="311"/>
      <c r="EG43" s="311"/>
      <c r="EH43" s="311"/>
      <c r="EI43" s="311"/>
      <c r="EJ43" s="311"/>
      <c r="EK43" s="311"/>
      <c r="EL43" s="311"/>
      <c r="EM43" s="311"/>
      <c r="EN43" s="311"/>
      <c r="EO43" s="311"/>
      <c r="EP43" s="311"/>
      <c r="EQ43" s="311"/>
      <c r="ER43" s="311"/>
      <c r="ES43" s="311"/>
      <c r="ET43" s="311"/>
      <c r="EU43" s="311"/>
      <c r="EV43" s="311"/>
      <c r="EW43" s="311"/>
      <c r="EX43" s="311"/>
      <c r="EY43" s="311"/>
      <c r="EZ43" s="311"/>
      <c r="FA43" s="311"/>
      <c r="FB43" s="311"/>
      <c r="FC43" s="311"/>
      <c r="FD43" s="311"/>
      <c r="FE43" s="311"/>
      <c r="FF43" s="311"/>
      <c r="FG43" s="311"/>
      <c r="FH43" s="311"/>
      <c r="FI43" s="311"/>
      <c r="FJ43" s="311"/>
      <c r="FK43" s="311"/>
      <c r="FL43" s="311"/>
      <c r="FM43" s="311"/>
      <c r="FN43" s="311"/>
      <c r="FO43" s="311"/>
      <c r="FP43" s="311"/>
      <c r="FQ43" s="311"/>
      <c r="FR43" s="311"/>
      <c r="FS43" s="311"/>
      <c r="FT43" s="311"/>
      <c r="FU43" s="311"/>
      <c r="FV43" s="311"/>
      <c r="FW43" s="311"/>
      <c r="FX43" s="311"/>
      <c r="FY43" s="311"/>
      <c r="FZ43" s="311"/>
      <c r="GA43" s="311"/>
      <c r="GB43" s="311"/>
      <c r="GC43" s="311"/>
      <c r="GD43" s="311"/>
      <c r="GE43" s="311"/>
      <c r="GF43" s="311"/>
      <c r="GG43" s="311"/>
      <c r="GH43" s="311"/>
      <c r="GI43" s="311"/>
      <c r="GJ43" s="311"/>
      <c r="GK43" s="311"/>
      <c r="GL43" s="311"/>
      <c r="GM43" s="311"/>
      <c r="GN43" s="311"/>
      <c r="GO43" s="311"/>
      <c r="GP43" s="311"/>
      <c r="GQ43" s="311"/>
      <c r="GR43" s="311"/>
      <c r="GS43" s="311"/>
      <c r="GT43" s="311"/>
      <c r="GU43" s="311"/>
      <c r="GV43" s="311"/>
      <c r="GW43" s="311"/>
      <c r="GX43" s="311"/>
      <c r="GY43" s="311"/>
      <c r="GZ43" s="311"/>
      <c r="HA43" s="311"/>
      <c r="HB43" s="312"/>
      <c r="HC43" s="312"/>
      <c r="HD43" s="312"/>
      <c r="HE43" s="312"/>
      <c r="HF43" s="312"/>
      <c r="HG43" s="312"/>
      <c r="HH43" s="312"/>
      <c r="HI43" s="312"/>
      <c r="HJ43" s="312"/>
      <c r="HK43" s="312"/>
      <c r="HL43" s="312"/>
      <c r="HM43" s="312"/>
      <c r="HN43" s="312"/>
      <c r="HO43" s="312"/>
      <c r="HP43" s="312"/>
      <c r="HQ43" s="312"/>
      <c r="HR43" s="312"/>
      <c r="HS43" s="312"/>
      <c r="HT43" s="312"/>
      <c r="HU43" s="312"/>
      <c r="HV43" s="312"/>
      <c r="HW43" s="312"/>
      <c r="HX43" s="312"/>
      <c r="HY43" s="312"/>
      <c r="HZ43" s="312"/>
      <c r="IA43" s="312"/>
      <c r="IB43" s="312"/>
      <c r="IC43" s="312"/>
      <c r="ID43" s="312"/>
      <c r="IE43" s="312"/>
      <c r="IF43" s="312"/>
      <c r="IG43" s="312"/>
      <c r="IH43" s="312"/>
      <c r="II43" s="312"/>
      <c r="IJ43" s="312"/>
      <c r="IK43" s="312"/>
      <c r="IL43" s="312"/>
      <c r="IM43" s="312"/>
      <c r="IN43" s="312"/>
      <c r="IO43" s="312"/>
      <c r="IP43" s="312"/>
      <c r="IQ43" s="312"/>
      <c r="IR43" s="312"/>
      <c r="IS43" s="312"/>
      <c r="IT43" s="312"/>
      <c r="IU43" s="312"/>
      <c r="IV43" s="312"/>
    </row>
    <row r="44" spans="1:256">
      <c r="A44" s="324" t="s">
        <v>143</v>
      </c>
      <c r="B44" s="328" t="s">
        <v>416</v>
      </c>
      <c r="C44" s="324" t="s">
        <v>40</v>
      </c>
      <c r="D44" s="324" t="s">
        <v>89</v>
      </c>
      <c r="E44" s="332"/>
      <c r="F44" s="325"/>
      <c r="G44" s="326"/>
      <c r="H44" s="327"/>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1"/>
      <c r="BR44" s="311"/>
      <c r="BS44" s="311"/>
      <c r="BT44" s="311"/>
      <c r="BU44" s="311"/>
      <c r="BV44" s="311"/>
      <c r="BW44" s="311"/>
      <c r="BX44" s="311"/>
      <c r="BY44" s="311"/>
      <c r="BZ44" s="311"/>
      <c r="CA44" s="311"/>
      <c r="CB44" s="311"/>
      <c r="CC44" s="311"/>
      <c r="CD44" s="311"/>
      <c r="CE44" s="311"/>
      <c r="CF44" s="311"/>
      <c r="CG44" s="311"/>
      <c r="CH44" s="311"/>
      <c r="CI44" s="311"/>
      <c r="CJ44" s="311"/>
      <c r="CK44" s="311"/>
      <c r="CL44" s="311"/>
      <c r="CM44" s="311"/>
      <c r="CN44" s="311"/>
      <c r="CO44" s="311"/>
      <c r="CP44" s="311"/>
      <c r="CQ44" s="311"/>
      <c r="CR44" s="311"/>
      <c r="CS44" s="311"/>
      <c r="CT44" s="311"/>
      <c r="CU44" s="311"/>
      <c r="CV44" s="311"/>
      <c r="CW44" s="311"/>
      <c r="CX44" s="311"/>
      <c r="CY44" s="311"/>
      <c r="CZ44" s="311"/>
      <c r="DA44" s="311"/>
      <c r="DB44" s="311"/>
      <c r="DC44" s="311"/>
      <c r="DD44" s="311"/>
      <c r="DE44" s="311"/>
      <c r="DF44" s="311"/>
      <c r="DG44" s="311"/>
      <c r="DH44" s="311"/>
      <c r="DI44" s="311"/>
      <c r="DJ44" s="311"/>
      <c r="DK44" s="311"/>
      <c r="DL44" s="311"/>
      <c r="DM44" s="311"/>
      <c r="DN44" s="311"/>
      <c r="DO44" s="311"/>
      <c r="DP44" s="311"/>
      <c r="DQ44" s="311"/>
      <c r="DR44" s="311"/>
      <c r="DS44" s="311"/>
      <c r="DT44" s="311"/>
      <c r="DU44" s="311"/>
      <c r="DV44" s="311"/>
      <c r="DW44" s="311"/>
      <c r="DX44" s="311"/>
      <c r="DY44" s="311"/>
      <c r="DZ44" s="311"/>
      <c r="EA44" s="311"/>
      <c r="EB44" s="311"/>
      <c r="EC44" s="311"/>
      <c r="ED44" s="311"/>
      <c r="EE44" s="311"/>
      <c r="EF44" s="311"/>
      <c r="EG44" s="311"/>
      <c r="EH44" s="311"/>
      <c r="EI44" s="311"/>
      <c r="EJ44" s="311"/>
      <c r="EK44" s="311"/>
      <c r="EL44" s="311"/>
      <c r="EM44" s="311"/>
      <c r="EN44" s="311"/>
      <c r="EO44" s="311"/>
      <c r="EP44" s="311"/>
      <c r="EQ44" s="311"/>
      <c r="ER44" s="311"/>
      <c r="ES44" s="311"/>
      <c r="ET44" s="311"/>
      <c r="EU44" s="311"/>
      <c r="EV44" s="311"/>
      <c r="EW44" s="311"/>
      <c r="EX44" s="311"/>
      <c r="EY44" s="311"/>
      <c r="EZ44" s="311"/>
      <c r="FA44" s="311"/>
      <c r="FB44" s="311"/>
      <c r="FC44" s="311"/>
      <c r="FD44" s="311"/>
      <c r="FE44" s="311"/>
      <c r="FF44" s="311"/>
      <c r="FG44" s="311"/>
      <c r="FH44" s="311"/>
      <c r="FI44" s="311"/>
      <c r="FJ44" s="311"/>
      <c r="FK44" s="311"/>
      <c r="FL44" s="311"/>
      <c r="FM44" s="311"/>
      <c r="FN44" s="311"/>
      <c r="FO44" s="311"/>
      <c r="FP44" s="311"/>
      <c r="FQ44" s="311"/>
      <c r="FR44" s="311"/>
      <c r="FS44" s="311"/>
      <c r="FT44" s="311"/>
      <c r="FU44" s="311"/>
      <c r="FV44" s="311"/>
      <c r="FW44" s="311"/>
      <c r="FX44" s="311"/>
      <c r="FY44" s="311"/>
      <c r="FZ44" s="311"/>
      <c r="GA44" s="311"/>
      <c r="GB44" s="311"/>
      <c r="GC44" s="311"/>
      <c r="GD44" s="311"/>
      <c r="GE44" s="311"/>
      <c r="GF44" s="311"/>
      <c r="GG44" s="311"/>
      <c r="GH44" s="311"/>
      <c r="GI44" s="311"/>
      <c r="GJ44" s="311"/>
      <c r="GK44" s="311"/>
      <c r="GL44" s="311"/>
      <c r="GM44" s="311"/>
      <c r="GN44" s="311"/>
      <c r="GO44" s="311"/>
      <c r="GP44" s="311"/>
      <c r="GQ44" s="311"/>
      <c r="GR44" s="311"/>
      <c r="GS44" s="311"/>
      <c r="GT44" s="311"/>
      <c r="GU44" s="311"/>
      <c r="GV44" s="311"/>
      <c r="GW44" s="311"/>
      <c r="GX44" s="311"/>
      <c r="GY44" s="311"/>
      <c r="GZ44" s="311"/>
      <c r="HA44" s="311"/>
      <c r="HB44" s="312"/>
      <c r="HC44" s="312"/>
      <c r="HD44" s="312"/>
      <c r="HE44" s="312"/>
      <c r="HF44" s="312"/>
      <c r="HG44" s="312"/>
      <c r="HH44" s="312"/>
      <c r="HI44" s="312"/>
      <c r="HJ44" s="312"/>
      <c r="HK44" s="312"/>
      <c r="HL44" s="312"/>
      <c r="HM44" s="312"/>
      <c r="HN44" s="312"/>
      <c r="HO44" s="312"/>
      <c r="HP44" s="312"/>
      <c r="HQ44" s="312"/>
      <c r="HR44" s="312"/>
      <c r="HS44" s="312"/>
      <c r="HT44" s="312"/>
      <c r="HU44" s="312"/>
      <c r="HV44" s="312"/>
      <c r="HW44" s="312"/>
      <c r="HX44" s="312"/>
      <c r="HY44" s="312"/>
      <c r="HZ44" s="312"/>
      <c r="IA44" s="312"/>
      <c r="IB44" s="312"/>
      <c r="IC44" s="312"/>
      <c r="ID44" s="312"/>
      <c r="IE44" s="312"/>
      <c r="IF44" s="312"/>
      <c r="IG44" s="312"/>
      <c r="IH44" s="312"/>
      <c r="II44" s="312"/>
      <c r="IJ44" s="312"/>
      <c r="IK44" s="312"/>
      <c r="IL44" s="312"/>
      <c r="IM44" s="312"/>
      <c r="IN44" s="312"/>
      <c r="IO44" s="312"/>
      <c r="IP44" s="312"/>
      <c r="IQ44" s="312"/>
      <c r="IR44" s="312"/>
      <c r="IS44" s="312"/>
      <c r="IT44" s="312"/>
      <c r="IU44" s="312"/>
      <c r="IV44" s="312"/>
    </row>
    <row r="45" spans="1:256">
      <c r="A45" s="324" t="s">
        <v>186</v>
      </c>
      <c r="B45" s="328" t="s">
        <v>417</v>
      </c>
      <c r="C45" s="324" t="s">
        <v>40</v>
      </c>
      <c r="D45" s="324" t="s">
        <v>89</v>
      </c>
      <c r="E45" s="332"/>
      <c r="F45" s="325"/>
      <c r="G45" s="326"/>
      <c r="H45" s="327"/>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1"/>
      <c r="BR45" s="311"/>
      <c r="BS45" s="311"/>
      <c r="BT45" s="311"/>
      <c r="BU45" s="311"/>
      <c r="BV45" s="311"/>
      <c r="BW45" s="311"/>
      <c r="BX45" s="311"/>
      <c r="BY45" s="311"/>
      <c r="BZ45" s="311"/>
      <c r="CA45" s="311"/>
      <c r="CB45" s="311"/>
      <c r="CC45" s="311"/>
      <c r="CD45" s="311"/>
      <c r="CE45" s="311"/>
      <c r="CF45" s="311"/>
      <c r="CG45" s="311"/>
      <c r="CH45" s="311"/>
      <c r="CI45" s="311"/>
      <c r="CJ45" s="311"/>
      <c r="CK45" s="311"/>
      <c r="CL45" s="311"/>
      <c r="CM45" s="311"/>
      <c r="CN45" s="311"/>
      <c r="CO45" s="311"/>
      <c r="CP45" s="311"/>
      <c r="CQ45" s="311"/>
      <c r="CR45" s="311"/>
      <c r="CS45" s="311"/>
      <c r="CT45" s="311"/>
      <c r="CU45" s="311"/>
      <c r="CV45" s="311"/>
      <c r="CW45" s="311"/>
      <c r="CX45" s="311"/>
      <c r="CY45" s="311"/>
      <c r="CZ45" s="311"/>
      <c r="DA45" s="311"/>
      <c r="DB45" s="311"/>
      <c r="DC45" s="311"/>
      <c r="DD45" s="311"/>
      <c r="DE45" s="311"/>
      <c r="DF45" s="311"/>
      <c r="DG45" s="311"/>
      <c r="DH45" s="311"/>
      <c r="DI45" s="311"/>
      <c r="DJ45" s="311"/>
      <c r="DK45" s="311"/>
      <c r="DL45" s="311"/>
      <c r="DM45" s="311"/>
      <c r="DN45" s="311"/>
      <c r="DO45" s="311"/>
      <c r="DP45" s="311"/>
      <c r="DQ45" s="311"/>
      <c r="DR45" s="311"/>
      <c r="DS45" s="311"/>
      <c r="DT45" s="311"/>
      <c r="DU45" s="311"/>
      <c r="DV45" s="311"/>
      <c r="DW45" s="311"/>
      <c r="DX45" s="311"/>
      <c r="DY45" s="311"/>
      <c r="DZ45" s="311"/>
      <c r="EA45" s="311"/>
      <c r="EB45" s="311"/>
      <c r="EC45" s="311"/>
      <c r="ED45" s="311"/>
      <c r="EE45" s="311"/>
      <c r="EF45" s="311"/>
      <c r="EG45" s="311"/>
      <c r="EH45" s="311"/>
      <c r="EI45" s="311"/>
      <c r="EJ45" s="311"/>
      <c r="EK45" s="311"/>
      <c r="EL45" s="311"/>
      <c r="EM45" s="311"/>
      <c r="EN45" s="311"/>
      <c r="EO45" s="311"/>
      <c r="EP45" s="311"/>
      <c r="EQ45" s="311"/>
      <c r="ER45" s="311"/>
      <c r="ES45" s="311"/>
      <c r="ET45" s="311"/>
      <c r="EU45" s="311"/>
      <c r="EV45" s="311"/>
      <c r="EW45" s="311"/>
      <c r="EX45" s="311"/>
      <c r="EY45" s="311"/>
      <c r="EZ45" s="311"/>
      <c r="FA45" s="311"/>
      <c r="FB45" s="311"/>
      <c r="FC45" s="311"/>
      <c r="FD45" s="311"/>
      <c r="FE45" s="311"/>
      <c r="FF45" s="311"/>
      <c r="FG45" s="311"/>
      <c r="FH45" s="311"/>
      <c r="FI45" s="311"/>
      <c r="FJ45" s="311"/>
      <c r="FK45" s="311"/>
      <c r="FL45" s="311"/>
      <c r="FM45" s="311"/>
      <c r="FN45" s="311"/>
      <c r="FO45" s="311"/>
      <c r="FP45" s="311"/>
      <c r="FQ45" s="311"/>
      <c r="FR45" s="311"/>
      <c r="FS45" s="311"/>
      <c r="FT45" s="311"/>
      <c r="FU45" s="311"/>
      <c r="FV45" s="311"/>
      <c r="FW45" s="311"/>
      <c r="FX45" s="311"/>
      <c r="FY45" s="311"/>
      <c r="FZ45" s="311"/>
      <c r="GA45" s="311"/>
      <c r="GB45" s="311"/>
      <c r="GC45" s="311"/>
      <c r="GD45" s="311"/>
      <c r="GE45" s="311"/>
      <c r="GF45" s="311"/>
      <c r="GG45" s="311"/>
      <c r="GH45" s="311"/>
      <c r="GI45" s="311"/>
      <c r="GJ45" s="311"/>
      <c r="GK45" s="311"/>
      <c r="GL45" s="311"/>
      <c r="GM45" s="311"/>
      <c r="GN45" s="311"/>
      <c r="GO45" s="311"/>
      <c r="GP45" s="311"/>
      <c r="GQ45" s="311"/>
      <c r="GR45" s="311"/>
      <c r="GS45" s="311"/>
      <c r="GT45" s="311"/>
      <c r="GU45" s="311"/>
      <c r="GV45" s="311"/>
      <c r="GW45" s="311"/>
      <c r="GX45" s="311"/>
      <c r="GY45" s="311"/>
      <c r="GZ45" s="311"/>
      <c r="HA45" s="311"/>
      <c r="HB45" s="312"/>
      <c r="HC45" s="312"/>
      <c r="HD45" s="312"/>
      <c r="HE45" s="312"/>
      <c r="HF45" s="312"/>
      <c r="HG45" s="312"/>
      <c r="HH45" s="312"/>
      <c r="HI45" s="312"/>
      <c r="HJ45" s="312"/>
      <c r="HK45" s="312"/>
      <c r="HL45" s="312"/>
      <c r="HM45" s="312"/>
      <c r="HN45" s="312"/>
      <c r="HO45" s="312"/>
      <c r="HP45" s="312"/>
      <c r="HQ45" s="312"/>
      <c r="HR45" s="312"/>
      <c r="HS45" s="312"/>
      <c r="HT45" s="312"/>
      <c r="HU45" s="312"/>
      <c r="HV45" s="312"/>
      <c r="HW45" s="312"/>
      <c r="HX45" s="312"/>
      <c r="HY45" s="312"/>
      <c r="HZ45" s="312"/>
      <c r="IA45" s="312"/>
      <c r="IB45" s="312"/>
      <c r="IC45" s="312"/>
      <c r="ID45" s="312"/>
      <c r="IE45" s="312"/>
      <c r="IF45" s="312"/>
      <c r="IG45" s="312"/>
      <c r="IH45" s="312"/>
      <c r="II45" s="312"/>
      <c r="IJ45" s="312"/>
      <c r="IK45" s="312"/>
      <c r="IL45" s="312"/>
      <c r="IM45" s="312"/>
      <c r="IN45" s="312"/>
      <c r="IO45" s="312"/>
      <c r="IP45" s="312"/>
      <c r="IQ45" s="312"/>
      <c r="IR45" s="312"/>
      <c r="IS45" s="312"/>
      <c r="IT45" s="312"/>
      <c r="IU45" s="312"/>
      <c r="IV45" s="312"/>
    </row>
    <row r="46" spans="1:256">
      <c r="A46" s="336"/>
      <c r="B46" s="337"/>
      <c r="C46" s="336"/>
      <c r="D46" s="336"/>
      <c r="E46" s="338"/>
      <c r="F46" s="338"/>
      <c r="G46" s="338"/>
      <c r="H46" s="339"/>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c r="BP46" s="310"/>
      <c r="BQ46" s="310"/>
      <c r="BR46" s="310"/>
      <c r="BS46" s="310"/>
      <c r="BT46" s="310"/>
      <c r="BU46" s="310"/>
      <c r="BV46" s="310"/>
      <c r="BW46" s="310"/>
      <c r="BX46" s="310"/>
      <c r="BY46" s="310"/>
      <c r="BZ46" s="310"/>
      <c r="CA46" s="310"/>
      <c r="CB46" s="310"/>
      <c r="CC46" s="310"/>
      <c r="CD46" s="310"/>
      <c r="CE46" s="310"/>
      <c r="CF46" s="310"/>
      <c r="CG46" s="310"/>
      <c r="CH46" s="310"/>
      <c r="CI46" s="310"/>
      <c r="CJ46" s="310"/>
      <c r="CK46" s="310"/>
      <c r="CL46" s="310"/>
      <c r="CM46" s="310"/>
      <c r="CN46" s="310"/>
      <c r="CO46" s="310"/>
      <c r="CP46" s="310"/>
      <c r="CQ46" s="310"/>
      <c r="CR46" s="310"/>
      <c r="CS46" s="310"/>
      <c r="CT46" s="310"/>
      <c r="CU46" s="310"/>
      <c r="CV46" s="310"/>
      <c r="CW46" s="310"/>
      <c r="CX46" s="310"/>
      <c r="CY46" s="310"/>
      <c r="CZ46" s="310"/>
      <c r="DA46" s="310"/>
      <c r="DB46" s="310"/>
      <c r="DC46" s="310"/>
      <c r="DD46" s="310"/>
      <c r="DE46" s="310"/>
      <c r="DF46" s="310"/>
      <c r="DG46" s="310"/>
      <c r="DH46" s="310"/>
      <c r="DI46" s="310"/>
      <c r="DJ46" s="310"/>
      <c r="DK46" s="310"/>
      <c r="DL46" s="310"/>
      <c r="DM46" s="310"/>
      <c r="DN46" s="310"/>
      <c r="DO46" s="310"/>
      <c r="DP46" s="310"/>
      <c r="DQ46" s="310"/>
      <c r="DR46" s="310"/>
      <c r="DS46" s="310"/>
      <c r="DT46" s="310"/>
      <c r="DU46" s="310"/>
      <c r="DV46" s="310"/>
      <c r="DW46" s="310"/>
      <c r="DX46" s="310"/>
      <c r="DY46" s="310"/>
      <c r="DZ46" s="310"/>
      <c r="EA46" s="310"/>
      <c r="EB46" s="310"/>
      <c r="EC46" s="310"/>
      <c r="ED46" s="310"/>
      <c r="EE46" s="310"/>
      <c r="EF46" s="310"/>
      <c r="EG46" s="310"/>
      <c r="EH46" s="310"/>
      <c r="EI46" s="310"/>
      <c r="EJ46" s="310"/>
      <c r="EK46" s="310"/>
      <c r="EL46" s="310"/>
      <c r="EM46" s="310"/>
      <c r="EN46" s="310"/>
      <c r="EO46" s="310"/>
      <c r="EP46" s="310"/>
      <c r="EQ46" s="310"/>
      <c r="ER46" s="310"/>
      <c r="ES46" s="310"/>
      <c r="ET46" s="310"/>
      <c r="EU46" s="310"/>
      <c r="EV46" s="310"/>
      <c r="EW46" s="310"/>
      <c r="EX46" s="310"/>
      <c r="EY46" s="310"/>
      <c r="EZ46" s="310"/>
      <c r="FA46" s="310"/>
      <c r="FB46" s="310"/>
      <c r="FC46" s="310"/>
      <c r="FD46" s="310"/>
      <c r="FE46" s="310"/>
      <c r="FF46" s="310"/>
      <c r="FG46" s="310"/>
      <c r="FH46" s="310"/>
      <c r="FI46" s="310"/>
      <c r="FJ46" s="310"/>
      <c r="FK46" s="310"/>
      <c r="FL46" s="310"/>
      <c r="FM46" s="310"/>
      <c r="FN46" s="310"/>
      <c r="FO46" s="310"/>
      <c r="FP46" s="310"/>
      <c r="FQ46" s="310"/>
      <c r="FR46" s="310"/>
      <c r="FS46" s="310"/>
      <c r="FT46" s="310"/>
      <c r="FU46" s="310"/>
      <c r="FV46" s="310"/>
      <c r="FW46" s="310"/>
      <c r="FX46" s="310"/>
      <c r="FY46" s="310"/>
      <c r="FZ46" s="310"/>
      <c r="GA46" s="310"/>
      <c r="GB46" s="310"/>
      <c r="GC46" s="310"/>
      <c r="GD46" s="310"/>
      <c r="GE46" s="310"/>
      <c r="GF46" s="310"/>
      <c r="GG46" s="310"/>
      <c r="GH46" s="310"/>
      <c r="GI46" s="310"/>
      <c r="GJ46" s="310"/>
      <c r="GK46" s="310"/>
      <c r="GL46" s="310"/>
      <c r="GM46" s="310"/>
      <c r="GN46" s="310"/>
      <c r="GO46" s="310"/>
      <c r="GP46" s="310"/>
      <c r="GQ46" s="310"/>
      <c r="GR46" s="310"/>
      <c r="GS46" s="310"/>
      <c r="GT46" s="310"/>
      <c r="GU46" s="310"/>
      <c r="GV46" s="310"/>
      <c r="GW46" s="310"/>
      <c r="GX46" s="310"/>
      <c r="GY46" s="310"/>
      <c r="GZ46" s="310"/>
      <c r="HA46" s="310"/>
      <c r="HB46" s="310"/>
      <c r="HC46" s="310"/>
      <c r="HD46" s="310"/>
      <c r="HE46" s="310"/>
      <c r="HF46" s="310"/>
      <c r="HG46" s="310"/>
      <c r="HH46" s="310"/>
      <c r="HI46" s="310"/>
      <c r="HJ46" s="310"/>
      <c r="HK46" s="310"/>
      <c r="HL46" s="310"/>
      <c r="HM46" s="310"/>
      <c r="HN46" s="310"/>
      <c r="HO46" s="310"/>
      <c r="HP46" s="310"/>
      <c r="HQ46" s="310"/>
      <c r="HR46" s="310"/>
      <c r="HS46" s="310"/>
      <c r="HT46" s="310"/>
      <c r="HU46" s="310"/>
      <c r="HV46" s="310"/>
      <c r="HW46" s="310"/>
      <c r="HX46" s="310"/>
      <c r="HY46" s="310"/>
      <c r="HZ46" s="310"/>
      <c r="IA46" s="310"/>
      <c r="IB46" s="310"/>
      <c r="IC46" s="310"/>
      <c r="ID46" s="310"/>
      <c r="IE46" s="310"/>
      <c r="IF46" s="310"/>
      <c r="IG46" s="310"/>
      <c r="IH46" s="310"/>
      <c r="II46" s="310"/>
      <c r="IJ46" s="310"/>
      <c r="IK46" s="310"/>
      <c r="IL46" s="310"/>
      <c r="IM46" s="310"/>
      <c r="IN46" s="310"/>
      <c r="IO46" s="310"/>
      <c r="IP46" s="310"/>
      <c r="IQ46" s="310"/>
      <c r="IR46" s="310"/>
      <c r="IS46" s="310"/>
      <c r="IT46" s="310"/>
      <c r="IU46" s="310"/>
      <c r="IV46" s="310"/>
    </row>
    <row r="47" spans="1:256">
      <c r="A47" s="340"/>
      <c r="B47" s="341" t="s">
        <v>418</v>
      </c>
      <c r="C47" s="340"/>
      <c r="D47" s="340"/>
      <c r="E47" s="342"/>
      <c r="F47" s="342"/>
      <c r="G47" s="342"/>
      <c r="H47" s="343">
        <v>54200</v>
      </c>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c r="BP47" s="310"/>
      <c r="BQ47" s="310"/>
      <c r="BR47" s="310"/>
      <c r="BS47" s="310"/>
      <c r="BT47" s="310"/>
      <c r="BU47" s="310"/>
      <c r="BV47" s="310"/>
      <c r="BW47" s="310"/>
      <c r="BX47" s="310"/>
      <c r="BY47" s="310"/>
      <c r="BZ47" s="310"/>
      <c r="CA47" s="310"/>
      <c r="CB47" s="310"/>
      <c r="CC47" s="310"/>
      <c r="CD47" s="310"/>
      <c r="CE47" s="310"/>
      <c r="CF47" s="310"/>
      <c r="CG47" s="310"/>
      <c r="CH47" s="310"/>
      <c r="CI47" s="310"/>
      <c r="CJ47" s="310"/>
      <c r="CK47" s="310"/>
      <c r="CL47" s="310"/>
      <c r="CM47" s="310"/>
      <c r="CN47" s="310"/>
      <c r="CO47" s="310"/>
      <c r="CP47" s="310"/>
      <c r="CQ47" s="310"/>
      <c r="CR47" s="310"/>
      <c r="CS47" s="310"/>
      <c r="CT47" s="310"/>
      <c r="CU47" s="310"/>
      <c r="CV47" s="310"/>
      <c r="CW47" s="310"/>
      <c r="CX47" s="310"/>
      <c r="CY47" s="310"/>
      <c r="CZ47" s="310"/>
      <c r="DA47" s="310"/>
      <c r="DB47" s="310"/>
      <c r="DC47" s="310"/>
      <c r="DD47" s="310"/>
      <c r="DE47" s="310"/>
      <c r="DF47" s="310"/>
      <c r="DG47" s="310"/>
      <c r="DH47" s="310"/>
      <c r="DI47" s="310"/>
      <c r="DJ47" s="310"/>
      <c r="DK47" s="310"/>
      <c r="DL47" s="310"/>
      <c r="DM47" s="310"/>
      <c r="DN47" s="310"/>
      <c r="DO47" s="310"/>
      <c r="DP47" s="310"/>
      <c r="DQ47" s="310"/>
      <c r="DR47" s="310"/>
      <c r="DS47" s="310"/>
      <c r="DT47" s="310"/>
      <c r="DU47" s="310"/>
      <c r="DV47" s="310"/>
      <c r="DW47" s="310"/>
      <c r="DX47" s="310"/>
      <c r="DY47" s="310"/>
      <c r="DZ47" s="310"/>
      <c r="EA47" s="310"/>
      <c r="EB47" s="310"/>
      <c r="EC47" s="310"/>
      <c r="ED47" s="310"/>
      <c r="EE47" s="310"/>
      <c r="EF47" s="310"/>
      <c r="EG47" s="310"/>
      <c r="EH47" s="310"/>
      <c r="EI47" s="310"/>
      <c r="EJ47" s="310"/>
      <c r="EK47" s="310"/>
      <c r="EL47" s="310"/>
      <c r="EM47" s="310"/>
      <c r="EN47" s="310"/>
      <c r="EO47" s="310"/>
      <c r="EP47" s="310"/>
      <c r="EQ47" s="310"/>
      <c r="ER47" s="310"/>
      <c r="ES47" s="310"/>
      <c r="ET47" s="310"/>
      <c r="EU47" s="310"/>
      <c r="EV47" s="310"/>
      <c r="EW47" s="310"/>
      <c r="EX47" s="310"/>
      <c r="EY47" s="310"/>
      <c r="EZ47" s="310"/>
      <c r="FA47" s="310"/>
      <c r="FB47" s="310"/>
      <c r="FC47" s="310"/>
      <c r="FD47" s="310"/>
      <c r="FE47" s="310"/>
      <c r="FF47" s="310"/>
      <c r="FG47" s="310"/>
      <c r="FH47" s="310"/>
      <c r="FI47" s="310"/>
      <c r="FJ47" s="310"/>
      <c r="FK47" s="310"/>
      <c r="FL47" s="310"/>
      <c r="FM47" s="310"/>
      <c r="FN47" s="310"/>
      <c r="FO47" s="310"/>
      <c r="FP47" s="310"/>
      <c r="FQ47" s="310"/>
      <c r="FR47" s="310"/>
      <c r="FS47" s="310"/>
      <c r="FT47" s="310"/>
      <c r="FU47" s="310"/>
      <c r="FV47" s="310"/>
      <c r="FW47" s="310"/>
      <c r="FX47" s="310"/>
      <c r="FY47" s="310"/>
      <c r="FZ47" s="310"/>
      <c r="GA47" s="310"/>
      <c r="GB47" s="310"/>
      <c r="GC47" s="310"/>
      <c r="GD47" s="310"/>
      <c r="GE47" s="310"/>
      <c r="GF47" s="310"/>
      <c r="GG47" s="310"/>
      <c r="GH47" s="310"/>
      <c r="GI47" s="310"/>
      <c r="GJ47" s="310"/>
      <c r="GK47" s="310"/>
      <c r="GL47" s="310"/>
      <c r="GM47" s="310"/>
      <c r="GN47" s="310"/>
      <c r="GO47" s="310"/>
      <c r="GP47" s="310"/>
      <c r="GQ47" s="310"/>
      <c r="GR47" s="310"/>
      <c r="GS47" s="310"/>
      <c r="GT47" s="310"/>
      <c r="GU47" s="310"/>
      <c r="GV47" s="310"/>
      <c r="GW47" s="310"/>
      <c r="GX47" s="310"/>
      <c r="GY47" s="310"/>
      <c r="GZ47" s="310"/>
      <c r="HA47" s="310"/>
      <c r="HB47" s="310"/>
      <c r="HC47" s="310"/>
      <c r="HD47" s="310"/>
      <c r="HE47" s="310"/>
      <c r="HF47" s="310"/>
      <c r="HG47" s="310"/>
      <c r="HH47" s="310"/>
      <c r="HI47" s="310"/>
      <c r="HJ47" s="310"/>
      <c r="HK47" s="310"/>
      <c r="HL47" s="310"/>
      <c r="HM47" s="310"/>
      <c r="HN47" s="310"/>
      <c r="HO47" s="310"/>
      <c r="HP47" s="310"/>
      <c r="HQ47" s="310"/>
      <c r="HR47" s="310"/>
      <c r="HS47" s="310"/>
      <c r="HT47" s="310"/>
      <c r="HU47" s="310"/>
      <c r="HV47" s="310"/>
      <c r="HW47" s="310"/>
      <c r="HX47" s="310"/>
      <c r="HY47" s="310"/>
      <c r="HZ47" s="310"/>
      <c r="IA47" s="310"/>
      <c r="IB47" s="310"/>
      <c r="IC47" s="310"/>
      <c r="ID47" s="310"/>
      <c r="IE47" s="310"/>
      <c r="IF47" s="310"/>
      <c r="IG47" s="310"/>
      <c r="IH47" s="310"/>
      <c r="II47" s="310"/>
      <c r="IJ47" s="310"/>
      <c r="IK47" s="310"/>
      <c r="IL47" s="310"/>
      <c r="IM47" s="310"/>
      <c r="IN47" s="310"/>
      <c r="IO47" s="310"/>
      <c r="IP47" s="310"/>
      <c r="IQ47" s="310"/>
      <c r="IR47" s="310"/>
      <c r="IS47" s="310"/>
      <c r="IT47" s="310"/>
      <c r="IU47" s="310"/>
      <c r="IV47" s="310"/>
    </row>
    <row r="48" spans="1:256">
      <c r="A48" s="344"/>
      <c r="B48" s="310"/>
      <c r="C48" s="345"/>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c r="BP48" s="310"/>
      <c r="BQ48" s="310"/>
      <c r="BR48" s="310"/>
      <c r="BS48" s="310"/>
      <c r="BT48" s="310"/>
      <c r="BU48" s="310"/>
      <c r="BV48" s="310"/>
      <c r="BW48" s="310"/>
      <c r="BX48" s="310"/>
      <c r="BY48" s="310"/>
      <c r="BZ48" s="310"/>
      <c r="CA48" s="310"/>
      <c r="CB48" s="310"/>
      <c r="CC48" s="310"/>
      <c r="CD48" s="310"/>
      <c r="CE48" s="310"/>
      <c r="CF48" s="310"/>
      <c r="CG48" s="310"/>
      <c r="CH48" s="310"/>
      <c r="CI48" s="310"/>
      <c r="CJ48" s="310"/>
      <c r="CK48" s="310"/>
      <c r="CL48" s="310"/>
      <c r="CM48" s="310"/>
      <c r="CN48" s="310"/>
      <c r="CO48" s="310"/>
      <c r="CP48" s="310"/>
      <c r="CQ48" s="310"/>
      <c r="CR48" s="310"/>
      <c r="CS48" s="310"/>
      <c r="CT48" s="310"/>
      <c r="CU48" s="310"/>
      <c r="CV48" s="310"/>
      <c r="CW48" s="310"/>
      <c r="CX48" s="310"/>
      <c r="CY48" s="310"/>
      <c r="CZ48" s="310"/>
      <c r="DA48" s="310"/>
      <c r="DB48" s="310"/>
      <c r="DC48" s="310"/>
      <c r="DD48" s="310"/>
      <c r="DE48" s="310"/>
      <c r="DF48" s="310"/>
      <c r="DG48" s="310"/>
      <c r="DH48" s="310"/>
      <c r="DI48" s="310"/>
      <c r="DJ48" s="310"/>
      <c r="DK48" s="310"/>
      <c r="DL48" s="310"/>
      <c r="DM48" s="310"/>
      <c r="DN48" s="310"/>
      <c r="DO48" s="310"/>
      <c r="DP48" s="310"/>
      <c r="DQ48" s="310"/>
      <c r="DR48" s="310"/>
      <c r="DS48" s="310"/>
      <c r="DT48" s="310"/>
      <c r="DU48" s="310"/>
      <c r="DV48" s="310"/>
      <c r="DW48" s="310"/>
      <c r="DX48" s="310"/>
      <c r="DY48" s="310"/>
      <c r="DZ48" s="310"/>
      <c r="EA48" s="310"/>
      <c r="EB48" s="310"/>
      <c r="EC48" s="310"/>
      <c r="ED48" s="310"/>
      <c r="EE48" s="310"/>
      <c r="EF48" s="310"/>
      <c r="EG48" s="310"/>
      <c r="EH48" s="310"/>
      <c r="EI48" s="310"/>
      <c r="EJ48" s="310"/>
      <c r="EK48" s="310"/>
      <c r="EL48" s="310"/>
      <c r="EM48" s="310"/>
      <c r="EN48" s="310"/>
      <c r="EO48" s="310"/>
      <c r="EP48" s="310"/>
      <c r="EQ48" s="310"/>
      <c r="ER48" s="310"/>
      <c r="ES48" s="310"/>
      <c r="ET48" s="310"/>
      <c r="EU48" s="310"/>
      <c r="EV48" s="310"/>
      <c r="EW48" s="310"/>
      <c r="EX48" s="310"/>
      <c r="EY48" s="310"/>
      <c r="EZ48" s="310"/>
      <c r="FA48" s="310"/>
      <c r="FB48" s="310"/>
      <c r="FC48" s="310"/>
      <c r="FD48" s="310"/>
      <c r="FE48" s="310"/>
      <c r="FF48" s="310"/>
      <c r="FG48" s="310"/>
      <c r="FH48" s="310"/>
      <c r="FI48" s="310"/>
      <c r="FJ48" s="310"/>
      <c r="FK48" s="310"/>
      <c r="FL48" s="310"/>
      <c r="FM48" s="310"/>
      <c r="FN48" s="310"/>
      <c r="FO48" s="310"/>
      <c r="FP48" s="310"/>
      <c r="FQ48" s="310"/>
      <c r="FR48" s="310"/>
      <c r="FS48" s="310"/>
      <c r="FT48" s="310"/>
      <c r="FU48" s="310"/>
      <c r="FV48" s="310"/>
      <c r="FW48" s="310"/>
      <c r="FX48" s="310"/>
      <c r="FY48" s="310"/>
      <c r="FZ48" s="310"/>
      <c r="GA48" s="310"/>
      <c r="GB48" s="310"/>
      <c r="GC48" s="310"/>
      <c r="GD48" s="310"/>
      <c r="GE48" s="310"/>
      <c r="GF48" s="310"/>
      <c r="GG48" s="310"/>
      <c r="GH48" s="310"/>
      <c r="GI48" s="310"/>
      <c r="GJ48" s="310"/>
      <c r="GK48" s="310"/>
      <c r="GL48" s="310"/>
      <c r="GM48" s="310"/>
      <c r="GN48" s="310"/>
      <c r="GO48" s="310"/>
      <c r="GP48" s="310"/>
      <c r="GQ48" s="310"/>
      <c r="GR48" s="310"/>
      <c r="GS48" s="310"/>
      <c r="GT48" s="310"/>
      <c r="GU48" s="310"/>
      <c r="GV48" s="310"/>
      <c r="GW48" s="310"/>
      <c r="GX48" s="310"/>
      <c r="GY48" s="310"/>
      <c r="GZ48" s="310"/>
      <c r="HA48" s="310"/>
      <c r="HB48" s="310"/>
      <c r="HC48" s="310"/>
      <c r="HD48" s="310"/>
      <c r="HE48" s="310"/>
      <c r="HF48" s="310"/>
      <c r="HG48" s="310"/>
      <c r="HH48" s="310"/>
      <c r="HI48" s="310"/>
      <c r="HJ48" s="310"/>
      <c r="HK48" s="310"/>
      <c r="HL48" s="310"/>
      <c r="HM48" s="310"/>
      <c r="HN48" s="310"/>
      <c r="HO48" s="310"/>
      <c r="HP48" s="310"/>
      <c r="HQ48" s="310"/>
      <c r="HR48" s="310"/>
      <c r="HS48" s="310"/>
      <c r="HT48" s="310"/>
      <c r="HU48" s="310"/>
      <c r="HV48" s="310"/>
      <c r="HW48" s="310"/>
      <c r="HX48" s="310"/>
      <c r="HY48" s="310"/>
      <c r="HZ48" s="310"/>
      <c r="IA48" s="310"/>
      <c r="IB48" s="310"/>
      <c r="IC48" s="310"/>
      <c r="ID48" s="310"/>
      <c r="IE48" s="310"/>
      <c r="IF48" s="310"/>
      <c r="IG48" s="310"/>
      <c r="IH48" s="310"/>
      <c r="II48" s="310"/>
      <c r="IJ48" s="310"/>
      <c r="IK48" s="310"/>
      <c r="IL48" s="310"/>
      <c r="IM48" s="310"/>
      <c r="IN48" s="310"/>
      <c r="IO48" s="310"/>
      <c r="IP48" s="310"/>
      <c r="IQ48" s="310"/>
      <c r="IR48" s="310"/>
      <c r="IS48" s="310"/>
      <c r="IT48" s="310"/>
      <c r="IU48" s="310"/>
      <c r="IV48" s="310"/>
    </row>
    <row r="49" spans="1:3">
      <c r="A49" s="344"/>
      <c r="B49" s="310"/>
      <c r="C49" s="345"/>
    </row>
    <row r="50" spans="1:3">
      <c r="A50" s="344"/>
      <c r="B50" s="310"/>
      <c r="C50" s="345"/>
    </row>
    <row r="51" spans="1:3">
      <c r="A51" s="344"/>
      <c r="B51" s="310"/>
      <c r="C51" s="345"/>
    </row>
    <row r="52" spans="1:3">
      <c r="A52" s="344"/>
      <c r="B52" s="310"/>
      <c r="C52" s="345"/>
    </row>
    <row r="53" spans="1:3">
      <c r="A53" s="344"/>
      <c r="B53" s="310"/>
      <c r="C53" s="345"/>
    </row>
    <row r="54" spans="1:3">
      <c r="A54" s="344"/>
      <c r="B54" s="310"/>
      <c r="C54" s="345"/>
    </row>
    <row r="55" spans="1:3">
      <c r="A55" s="344"/>
      <c r="B55" s="310"/>
      <c r="C55" s="345"/>
    </row>
    <row r="56" spans="1:3">
      <c r="A56" s="344"/>
      <c r="B56" s="310"/>
      <c r="C56" s="345"/>
    </row>
    <row r="57" spans="1:3">
      <c r="A57" s="344"/>
      <c r="B57" s="310"/>
      <c r="C57" s="345"/>
    </row>
    <row r="58" spans="1:3">
      <c r="A58" s="344"/>
      <c r="B58" s="310"/>
      <c r="C58" s="345"/>
    </row>
    <row r="59" spans="1:3">
      <c r="A59" s="344"/>
      <c r="B59" s="310"/>
      <c r="C59" s="345"/>
    </row>
    <row r="60" spans="1:3">
      <c r="A60" s="344"/>
      <c r="B60" s="310"/>
      <c r="C60" s="345"/>
    </row>
    <row r="61" spans="1:3">
      <c r="A61" s="344"/>
      <c r="B61" s="310"/>
      <c r="C61" s="345"/>
    </row>
    <row r="62" spans="1:3">
      <c r="A62" s="344"/>
      <c r="B62" s="310"/>
      <c r="C62" s="345"/>
    </row>
    <row r="63" spans="1:3">
      <c r="A63" s="344"/>
      <c r="B63" s="310"/>
      <c r="C63" s="345"/>
    </row>
    <row r="64" spans="1:3">
      <c r="A64" s="344"/>
      <c r="B64" s="310"/>
      <c r="C64" s="345"/>
    </row>
    <row r="65" spans="1:3">
      <c r="A65" s="344"/>
      <c r="B65" s="310"/>
      <c r="C65" s="345"/>
    </row>
    <row r="66" spans="1:3">
      <c r="A66" s="344"/>
      <c r="B66" s="310"/>
      <c r="C66" s="345"/>
    </row>
    <row r="67" spans="1:3">
      <c r="A67" s="344"/>
      <c r="B67" s="310"/>
      <c r="C67" s="345"/>
    </row>
    <row r="68" spans="1:3">
      <c r="A68" s="344"/>
      <c r="B68" s="310"/>
      <c r="C68" s="345"/>
    </row>
    <row r="69" spans="1:3">
      <c r="A69" s="344"/>
      <c r="B69" s="310"/>
      <c r="C69" s="345"/>
    </row>
    <row r="70" spans="1:3">
      <c r="A70" s="344"/>
      <c r="B70" s="310"/>
      <c r="C70" s="345"/>
    </row>
    <row r="71" spans="1:3">
      <c r="A71" s="344"/>
      <c r="B71" s="310"/>
      <c r="C71" s="345"/>
    </row>
    <row r="72" spans="1:3">
      <c r="A72" s="344"/>
      <c r="B72" s="310"/>
      <c r="C72" s="345"/>
    </row>
    <row r="73" spans="1:3">
      <c r="A73" s="344"/>
      <c r="B73" s="310"/>
      <c r="C73" s="345"/>
    </row>
    <row r="74" spans="1:3">
      <c r="A74" s="344"/>
      <c r="B74" s="310"/>
      <c r="C74" s="345"/>
    </row>
    <row r="75" spans="1:3">
      <c r="A75" s="344"/>
      <c r="B75" s="310"/>
      <c r="C75" s="345"/>
    </row>
    <row r="76" spans="1:3">
      <c r="A76" s="344"/>
      <c r="B76" s="310"/>
      <c r="C76" s="345"/>
    </row>
    <row r="77" spans="1:3">
      <c r="A77" s="344"/>
      <c r="B77" s="310"/>
      <c r="C77" s="345"/>
    </row>
    <row r="78" spans="1:3">
      <c r="A78" s="344"/>
      <c r="B78" s="310"/>
      <c r="C78" s="345"/>
    </row>
    <row r="79" spans="1:3">
      <c r="A79" s="344"/>
      <c r="B79" s="310"/>
      <c r="C79" s="345"/>
    </row>
    <row r="80" spans="1:3">
      <c r="A80" s="344"/>
      <c r="B80" s="310"/>
      <c r="C80" s="345"/>
    </row>
    <row r="81" spans="1:3">
      <c r="A81" s="344"/>
      <c r="B81" s="310"/>
      <c r="C81" s="345"/>
    </row>
    <row r="82" spans="1:3">
      <c r="A82" s="344"/>
      <c r="B82" s="310"/>
      <c r="C82" s="345"/>
    </row>
    <row r="83" spans="1:3">
      <c r="A83" s="344"/>
      <c r="B83" s="310"/>
      <c r="C83" s="345"/>
    </row>
    <row r="84" spans="1:3">
      <c r="A84" s="344"/>
      <c r="B84" s="310"/>
      <c r="C84" s="345"/>
    </row>
    <row r="85" spans="1:3">
      <c r="A85" s="344"/>
      <c r="B85" s="310"/>
      <c r="C85" s="345"/>
    </row>
    <row r="86" spans="1:3">
      <c r="A86" s="344"/>
      <c r="B86" s="310"/>
      <c r="C86" s="345"/>
    </row>
    <row r="87" spans="1:3">
      <c r="A87" s="344"/>
      <c r="B87" s="310"/>
      <c r="C87" s="345"/>
    </row>
    <row r="88" spans="1:3">
      <c r="A88" s="344"/>
      <c r="B88" s="310"/>
      <c r="C88" s="345"/>
    </row>
    <row r="89" spans="1:3">
      <c r="A89" s="344"/>
      <c r="B89" s="310"/>
      <c r="C89" s="345"/>
    </row>
    <row r="90" spans="1:3">
      <c r="A90" s="344"/>
      <c r="B90" s="310"/>
      <c r="C90" s="345"/>
    </row>
    <row r="91" spans="1:3">
      <c r="A91" s="344"/>
      <c r="B91" s="310"/>
      <c r="C91" s="345"/>
    </row>
    <row r="92" spans="1:3">
      <c r="A92" s="344"/>
      <c r="B92" s="310"/>
      <c r="C92" s="345"/>
    </row>
    <row r="93" spans="1:3">
      <c r="A93" s="344"/>
      <c r="B93" s="310"/>
      <c r="C93" s="345"/>
    </row>
    <row r="94" spans="1:3">
      <c r="A94" s="344"/>
      <c r="B94" s="310"/>
      <c r="C94" s="345"/>
    </row>
    <row r="95" spans="1:3">
      <c r="A95" s="344"/>
      <c r="B95" s="310"/>
      <c r="C95" s="345"/>
    </row>
    <row r="96" spans="1:3">
      <c r="A96" s="344"/>
      <c r="B96" s="310"/>
      <c r="C96" s="345"/>
    </row>
    <row r="97" spans="1:3">
      <c r="A97" s="344"/>
      <c r="B97" s="310"/>
      <c r="C97" s="345"/>
    </row>
  </sheetData>
  <mergeCells count="3">
    <mergeCell ref="A1:H1"/>
    <mergeCell ref="A2:H2"/>
    <mergeCell ref="A3: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1"/>
  <sheetViews>
    <sheetView topLeftCell="A19" zoomScale="70" zoomScaleNormal="70" workbookViewId="0">
      <selection activeCell="K41" sqref="K41"/>
    </sheetView>
  </sheetViews>
  <sheetFormatPr defaultColWidth="9" defaultRowHeight="14.5"/>
  <cols>
    <col min="1" max="1" width="7.453125" style="462" customWidth="1"/>
    <col min="2" max="2" width="56.1796875" style="362" customWidth="1"/>
    <col min="3" max="3" width="5.26953125" style="462" bestFit="1" customWidth="1"/>
    <col min="4" max="4" width="7.1796875" style="361" bestFit="1" customWidth="1"/>
    <col min="5" max="5" width="13.81640625" style="360" customWidth="1"/>
    <col min="6" max="6" width="14.81640625" style="360" bestFit="1" customWidth="1"/>
    <col min="7" max="7" width="12.7265625" style="360" bestFit="1" customWidth="1"/>
    <col min="8" max="8" width="15.453125" style="360" bestFit="1" customWidth="1"/>
    <col min="9" max="10" width="13" style="360" customWidth="1"/>
    <col min="11" max="12" width="12.453125" style="360" customWidth="1"/>
    <col min="13" max="13" width="14.453125" style="360" customWidth="1"/>
    <col min="14" max="14" width="14.453125" style="359" customWidth="1"/>
    <col min="15" max="15" width="6.1796875" style="462" customWidth="1"/>
    <col min="16" max="16" width="5.81640625" style="462" customWidth="1"/>
    <col min="17" max="17" width="11.453125" style="462" bestFit="1" customWidth="1"/>
    <col min="18" max="207" width="9" style="462"/>
    <col min="208" max="256" width="9" style="27"/>
    <col min="257" max="257" width="7.453125" style="27" customWidth="1"/>
    <col min="258" max="258" width="56.1796875" style="27" customWidth="1"/>
    <col min="259" max="259" width="5.26953125" style="27" bestFit="1" customWidth="1"/>
    <col min="260" max="260" width="7.1796875" style="27" bestFit="1" customWidth="1"/>
    <col min="261" max="261" width="9.26953125" style="27" bestFit="1" customWidth="1"/>
    <col min="262" max="262" width="14.81640625" style="27" bestFit="1" customWidth="1"/>
    <col min="263" max="263" width="12.7265625" style="27" bestFit="1" customWidth="1"/>
    <col min="264" max="264" width="15.453125" style="27" bestFit="1" customWidth="1"/>
    <col min="265" max="266" width="13" style="27" customWidth="1"/>
    <col min="267" max="268" width="12.453125" style="27" customWidth="1"/>
    <col min="269" max="270" width="14.453125" style="27" customWidth="1"/>
    <col min="271" max="271" width="6.1796875" style="27" customWidth="1"/>
    <col min="272" max="272" width="5.81640625" style="27" customWidth="1"/>
    <col min="273" max="512" width="9" style="27"/>
    <col min="513" max="513" width="7.453125" style="27" customWidth="1"/>
    <col min="514" max="514" width="56.1796875" style="27" customWidth="1"/>
    <col min="515" max="515" width="5.26953125" style="27" bestFit="1" customWidth="1"/>
    <col min="516" max="516" width="7.1796875" style="27" bestFit="1" customWidth="1"/>
    <col min="517" max="517" width="9.26953125" style="27" bestFit="1" customWidth="1"/>
    <col min="518" max="518" width="14.81640625" style="27" bestFit="1" customWidth="1"/>
    <col min="519" max="519" width="12.7265625" style="27" bestFit="1" customWidth="1"/>
    <col min="520" max="520" width="15.453125" style="27" bestFit="1" customWidth="1"/>
    <col min="521" max="522" width="13" style="27" customWidth="1"/>
    <col min="523" max="524" width="12.453125" style="27" customWidth="1"/>
    <col min="525" max="526" width="14.453125" style="27" customWidth="1"/>
    <col min="527" max="527" width="6.1796875" style="27" customWidth="1"/>
    <col min="528" max="528" width="5.81640625" style="27" customWidth="1"/>
    <col min="529" max="768" width="9" style="27"/>
    <col min="769" max="769" width="7.453125" style="27" customWidth="1"/>
    <col min="770" max="770" width="56.1796875" style="27" customWidth="1"/>
    <col min="771" max="771" width="5.26953125" style="27" bestFit="1" customWidth="1"/>
    <col min="772" max="772" width="7.1796875" style="27" bestFit="1" customWidth="1"/>
    <col min="773" max="773" width="9.26953125" style="27" bestFit="1" customWidth="1"/>
    <col min="774" max="774" width="14.81640625" style="27" bestFit="1" customWidth="1"/>
    <col min="775" max="775" width="12.7265625" style="27" bestFit="1" customWidth="1"/>
    <col min="776" max="776" width="15.453125" style="27" bestFit="1" customWidth="1"/>
    <col min="777" max="778" width="13" style="27" customWidth="1"/>
    <col min="779" max="780" width="12.453125" style="27" customWidth="1"/>
    <col min="781" max="782" width="14.453125" style="27" customWidth="1"/>
    <col min="783" max="783" width="6.1796875" style="27" customWidth="1"/>
    <col min="784" max="784" width="5.81640625" style="27" customWidth="1"/>
    <col min="785" max="1024" width="9" style="27"/>
    <col min="1025" max="1025" width="7.453125" style="27" customWidth="1"/>
    <col min="1026" max="1026" width="56.1796875" style="27" customWidth="1"/>
    <col min="1027" max="1027" width="5.26953125" style="27" bestFit="1" customWidth="1"/>
    <col min="1028" max="1028" width="7.1796875" style="27" bestFit="1" customWidth="1"/>
    <col min="1029" max="1029" width="9.26953125" style="27" bestFit="1" customWidth="1"/>
    <col min="1030" max="1030" width="14.81640625" style="27" bestFit="1" customWidth="1"/>
    <col min="1031" max="1031" width="12.7265625" style="27" bestFit="1" customWidth="1"/>
    <col min="1032" max="1032" width="15.453125" style="27" bestFit="1" customWidth="1"/>
    <col min="1033" max="1034" width="13" style="27" customWidth="1"/>
    <col min="1035" max="1036" width="12.453125" style="27" customWidth="1"/>
    <col min="1037" max="1038" width="14.453125" style="27" customWidth="1"/>
    <col min="1039" max="1039" width="6.1796875" style="27" customWidth="1"/>
    <col min="1040" max="1040" width="5.81640625" style="27" customWidth="1"/>
    <col min="1041" max="1280" width="9" style="27"/>
    <col min="1281" max="1281" width="7.453125" style="27" customWidth="1"/>
    <col min="1282" max="1282" width="56.1796875" style="27" customWidth="1"/>
    <col min="1283" max="1283" width="5.26953125" style="27" bestFit="1" customWidth="1"/>
    <col min="1284" max="1284" width="7.1796875" style="27" bestFit="1" customWidth="1"/>
    <col min="1285" max="1285" width="9.26953125" style="27" bestFit="1" customWidth="1"/>
    <col min="1286" max="1286" width="14.81640625" style="27" bestFit="1" customWidth="1"/>
    <col min="1287" max="1287" width="12.7265625" style="27" bestFit="1" customWidth="1"/>
    <col min="1288" max="1288" width="15.453125" style="27" bestFit="1" customWidth="1"/>
    <col min="1289" max="1290" width="13" style="27" customWidth="1"/>
    <col min="1291" max="1292" width="12.453125" style="27" customWidth="1"/>
    <col min="1293" max="1294" width="14.453125" style="27" customWidth="1"/>
    <col min="1295" max="1295" width="6.1796875" style="27" customWidth="1"/>
    <col min="1296" max="1296" width="5.81640625" style="27" customWidth="1"/>
    <col min="1297" max="1536" width="9" style="27"/>
    <col min="1537" max="1537" width="7.453125" style="27" customWidth="1"/>
    <col min="1538" max="1538" width="56.1796875" style="27" customWidth="1"/>
    <col min="1539" max="1539" width="5.26953125" style="27" bestFit="1" customWidth="1"/>
    <col min="1540" max="1540" width="7.1796875" style="27" bestFit="1" customWidth="1"/>
    <col min="1541" max="1541" width="9.26953125" style="27" bestFit="1" customWidth="1"/>
    <col min="1542" max="1542" width="14.81640625" style="27" bestFit="1" customWidth="1"/>
    <col min="1543" max="1543" width="12.7265625" style="27" bestFit="1" customWidth="1"/>
    <col min="1544" max="1544" width="15.453125" style="27" bestFit="1" customWidth="1"/>
    <col min="1545" max="1546" width="13" style="27" customWidth="1"/>
    <col min="1547" max="1548" width="12.453125" style="27" customWidth="1"/>
    <col min="1549" max="1550" width="14.453125" style="27" customWidth="1"/>
    <col min="1551" max="1551" width="6.1796875" style="27" customWidth="1"/>
    <col min="1552" max="1552" width="5.81640625" style="27" customWidth="1"/>
    <col min="1553" max="1792" width="9" style="27"/>
    <col min="1793" max="1793" width="7.453125" style="27" customWidth="1"/>
    <col min="1794" max="1794" width="56.1796875" style="27" customWidth="1"/>
    <col min="1795" max="1795" width="5.26953125" style="27" bestFit="1" customWidth="1"/>
    <col min="1796" max="1796" width="7.1796875" style="27" bestFit="1" customWidth="1"/>
    <col min="1797" max="1797" width="9.26953125" style="27" bestFit="1" customWidth="1"/>
    <col min="1798" max="1798" width="14.81640625" style="27" bestFit="1" customWidth="1"/>
    <col min="1799" max="1799" width="12.7265625" style="27" bestFit="1" customWidth="1"/>
    <col min="1800" max="1800" width="15.453125" style="27" bestFit="1" customWidth="1"/>
    <col min="1801" max="1802" width="13" style="27" customWidth="1"/>
    <col min="1803" max="1804" width="12.453125" style="27" customWidth="1"/>
    <col min="1805" max="1806" width="14.453125" style="27" customWidth="1"/>
    <col min="1807" max="1807" width="6.1796875" style="27" customWidth="1"/>
    <col min="1808" max="1808" width="5.81640625" style="27" customWidth="1"/>
    <col min="1809" max="2048" width="9" style="27"/>
    <col min="2049" max="2049" width="7.453125" style="27" customWidth="1"/>
    <col min="2050" max="2050" width="56.1796875" style="27" customWidth="1"/>
    <col min="2051" max="2051" width="5.26953125" style="27" bestFit="1" customWidth="1"/>
    <col min="2052" max="2052" width="7.1796875" style="27" bestFit="1" customWidth="1"/>
    <col min="2053" max="2053" width="9.26953125" style="27" bestFit="1" customWidth="1"/>
    <col min="2054" max="2054" width="14.81640625" style="27" bestFit="1" customWidth="1"/>
    <col min="2055" max="2055" width="12.7265625" style="27" bestFit="1" customWidth="1"/>
    <col min="2056" max="2056" width="15.453125" style="27" bestFit="1" customWidth="1"/>
    <col min="2057" max="2058" width="13" style="27" customWidth="1"/>
    <col min="2059" max="2060" width="12.453125" style="27" customWidth="1"/>
    <col min="2061" max="2062" width="14.453125" style="27" customWidth="1"/>
    <col min="2063" max="2063" width="6.1796875" style="27" customWidth="1"/>
    <col min="2064" max="2064" width="5.81640625" style="27" customWidth="1"/>
    <col min="2065" max="2304" width="9" style="27"/>
    <col min="2305" max="2305" width="7.453125" style="27" customWidth="1"/>
    <col min="2306" max="2306" width="56.1796875" style="27" customWidth="1"/>
    <col min="2307" max="2307" width="5.26953125" style="27" bestFit="1" customWidth="1"/>
    <col min="2308" max="2308" width="7.1796875" style="27" bestFit="1" customWidth="1"/>
    <col min="2309" max="2309" width="9.26953125" style="27" bestFit="1" customWidth="1"/>
    <col min="2310" max="2310" width="14.81640625" style="27" bestFit="1" customWidth="1"/>
    <col min="2311" max="2311" width="12.7265625" style="27" bestFit="1" customWidth="1"/>
    <col min="2312" max="2312" width="15.453125" style="27" bestFit="1" customWidth="1"/>
    <col min="2313" max="2314" width="13" style="27" customWidth="1"/>
    <col min="2315" max="2316" width="12.453125" style="27" customWidth="1"/>
    <col min="2317" max="2318" width="14.453125" style="27" customWidth="1"/>
    <col min="2319" max="2319" width="6.1796875" style="27" customWidth="1"/>
    <col min="2320" max="2320" width="5.81640625" style="27" customWidth="1"/>
    <col min="2321" max="2560" width="9" style="27"/>
    <col min="2561" max="2561" width="7.453125" style="27" customWidth="1"/>
    <col min="2562" max="2562" width="56.1796875" style="27" customWidth="1"/>
    <col min="2563" max="2563" width="5.26953125" style="27" bestFit="1" customWidth="1"/>
    <col min="2564" max="2564" width="7.1796875" style="27" bestFit="1" customWidth="1"/>
    <col min="2565" max="2565" width="9.26953125" style="27" bestFit="1" customWidth="1"/>
    <col min="2566" max="2566" width="14.81640625" style="27" bestFit="1" customWidth="1"/>
    <col min="2567" max="2567" width="12.7265625" style="27" bestFit="1" customWidth="1"/>
    <col min="2568" max="2568" width="15.453125" style="27" bestFit="1" customWidth="1"/>
    <col min="2569" max="2570" width="13" style="27" customWidth="1"/>
    <col min="2571" max="2572" width="12.453125" style="27" customWidth="1"/>
    <col min="2573" max="2574" width="14.453125" style="27" customWidth="1"/>
    <col min="2575" max="2575" width="6.1796875" style="27" customWidth="1"/>
    <col min="2576" max="2576" width="5.81640625" style="27" customWidth="1"/>
    <col min="2577" max="2816" width="9" style="27"/>
    <col min="2817" max="2817" width="7.453125" style="27" customWidth="1"/>
    <col min="2818" max="2818" width="56.1796875" style="27" customWidth="1"/>
    <col min="2819" max="2819" width="5.26953125" style="27" bestFit="1" customWidth="1"/>
    <col min="2820" max="2820" width="7.1796875" style="27" bestFit="1" customWidth="1"/>
    <col min="2821" max="2821" width="9.26953125" style="27" bestFit="1" customWidth="1"/>
    <col min="2822" max="2822" width="14.81640625" style="27" bestFit="1" customWidth="1"/>
    <col min="2823" max="2823" width="12.7265625" style="27" bestFit="1" customWidth="1"/>
    <col min="2824" max="2824" width="15.453125" style="27" bestFit="1" customWidth="1"/>
    <col min="2825" max="2826" width="13" style="27" customWidth="1"/>
    <col min="2827" max="2828" width="12.453125" style="27" customWidth="1"/>
    <col min="2829" max="2830" width="14.453125" style="27" customWidth="1"/>
    <col min="2831" max="2831" width="6.1796875" style="27" customWidth="1"/>
    <col min="2832" max="2832" width="5.81640625" style="27" customWidth="1"/>
    <col min="2833" max="3072" width="9" style="27"/>
    <col min="3073" max="3073" width="7.453125" style="27" customWidth="1"/>
    <col min="3074" max="3074" width="56.1796875" style="27" customWidth="1"/>
    <col min="3075" max="3075" width="5.26953125" style="27" bestFit="1" customWidth="1"/>
    <col min="3076" max="3076" width="7.1796875" style="27" bestFit="1" customWidth="1"/>
    <col min="3077" max="3077" width="9.26953125" style="27" bestFit="1" customWidth="1"/>
    <col min="3078" max="3078" width="14.81640625" style="27" bestFit="1" customWidth="1"/>
    <col min="3079" max="3079" width="12.7265625" style="27" bestFit="1" customWidth="1"/>
    <col min="3080" max="3080" width="15.453125" style="27" bestFit="1" customWidth="1"/>
    <col min="3081" max="3082" width="13" style="27" customWidth="1"/>
    <col min="3083" max="3084" width="12.453125" style="27" customWidth="1"/>
    <col min="3085" max="3086" width="14.453125" style="27" customWidth="1"/>
    <col min="3087" max="3087" width="6.1796875" style="27" customWidth="1"/>
    <col min="3088" max="3088" width="5.81640625" style="27" customWidth="1"/>
    <col min="3089" max="3328" width="9" style="27"/>
    <col min="3329" max="3329" width="7.453125" style="27" customWidth="1"/>
    <col min="3330" max="3330" width="56.1796875" style="27" customWidth="1"/>
    <col min="3331" max="3331" width="5.26953125" style="27" bestFit="1" customWidth="1"/>
    <col min="3332" max="3332" width="7.1796875" style="27" bestFit="1" customWidth="1"/>
    <col min="3333" max="3333" width="9.26953125" style="27" bestFit="1" customWidth="1"/>
    <col min="3334" max="3334" width="14.81640625" style="27" bestFit="1" customWidth="1"/>
    <col min="3335" max="3335" width="12.7265625" style="27" bestFit="1" customWidth="1"/>
    <col min="3336" max="3336" width="15.453125" style="27" bestFit="1" customWidth="1"/>
    <col min="3337" max="3338" width="13" style="27" customWidth="1"/>
    <col min="3339" max="3340" width="12.453125" style="27" customWidth="1"/>
    <col min="3341" max="3342" width="14.453125" style="27" customWidth="1"/>
    <col min="3343" max="3343" width="6.1796875" style="27" customWidth="1"/>
    <col min="3344" max="3344" width="5.81640625" style="27" customWidth="1"/>
    <col min="3345" max="3584" width="9" style="27"/>
    <col min="3585" max="3585" width="7.453125" style="27" customWidth="1"/>
    <col min="3586" max="3586" width="56.1796875" style="27" customWidth="1"/>
    <col min="3587" max="3587" width="5.26953125" style="27" bestFit="1" customWidth="1"/>
    <col min="3588" max="3588" width="7.1796875" style="27" bestFit="1" customWidth="1"/>
    <col min="3589" max="3589" width="9.26953125" style="27" bestFit="1" customWidth="1"/>
    <col min="3590" max="3590" width="14.81640625" style="27" bestFit="1" customWidth="1"/>
    <col min="3591" max="3591" width="12.7265625" style="27" bestFit="1" customWidth="1"/>
    <col min="3592" max="3592" width="15.453125" style="27" bestFit="1" customWidth="1"/>
    <col min="3593" max="3594" width="13" style="27" customWidth="1"/>
    <col min="3595" max="3596" width="12.453125" style="27" customWidth="1"/>
    <col min="3597" max="3598" width="14.453125" style="27" customWidth="1"/>
    <col min="3599" max="3599" width="6.1796875" style="27" customWidth="1"/>
    <col min="3600" max="3600" width="5.81640625" style="27" customWidth="1"/>
    <col min="3601" max="3840" width="9" style="27"/>
    <col min="3841" max="3841" width="7.453125" style="27" customWidth="1"/>
    <col min="3842" max="3842" width="56.1796875" style="27" customWidth="1"/>
    <col min="3843" max="3843" width="5.26953125" style="27" bestFit="1" customWidth="1"/>
    <col min="3844" max="3844" width="7.1796875" style="27" bestFit="1" customWidth="1"/>
    <col min="3845" max="3845" width="9.26953125" style="27" bestFit="1" customWidth="1"/>
    <col min="3846" max="3846" width="14.81640625" style="27" bestFit="1" customWidth="1"/>
    <col min="3847" max="3847" width="12.7265625" style="27" bestFit="1" customWidth="1"/>
    <col min="3848" max="3848" width="15.453125" style="27" bestFit="1" customWidth="1"/>
    <col min="3849" max="3850" width="13" style="27" customWidth="1"/>
    <col min="3851" max="3852" width="12.453125" style="27" customWidth="1"/>
    <col min="3853" max="3854" width="14.453125" style="27" customWidth="1"/>
    <col min="3855" max="3855" width="6.1796875" style="27" customWidth="1"/>
    <col min="3856" max="3856" width="5.81640625" style="27" customWidth="1"/>
    <col min="3857" max="4096" width="9" style="27"/>
    <col min="4097" max="4097" width="7.453125" style="27" customWidth="1"/>
    <col min="4098" max="4098" width="56.1796875" style="27" customWidth="1"/>
    <col min="4099" max="4099" width="5.26953125" style="27" bestFit="1" customWidth="1"/>
    <col min="4100" max="4100" width="7.1796875" style="27" bestFit="1" customWidth="1"/>
    <col min="4101" max="4101" width="9.26953125" style="27" bestFit="1" customWidth="1"/>
    <col min="4102" max="4102" width="14.81640625" style="27" bestFit="1" customWidth="1"/>
    <col min="4103" max="4103" width="12.7265625" style="27" bestFit="1" customWidth="1"/>
    <col min="4104" max="4104" width="15.453125" style="27" bestFit="1" customWidth="1"/>
    <col min="4105" max="4106" width="13" style="27" customWidth="1"/>
    <col min="4107" max="4108" width="12.453125" style="27" customWidth="1"/>
    <col min="4109" max="4110" width="14.453125" style="27" customWidth="1"/>
    <col min="4111" max="4111" width="6.1796875" style="27" customWidth="1"/>
    <col min="4112" max="4112" width="5.81640625" style="27" customWidth="1"/>
    <col min="4113" max="4352" width="9" style="27"/>
    <col min="4353" max="4353" width="7.453125" style="27" customWidth="1"/>
    <col min="4354" max="4354" width="56.1796875" style="27" customWidth="1"/>
    <col min="4355" max="4355" width="5.26953125" style="27" bestFit="1" customWidth="1"/>
    <col min="4356" max="4356" width="7.1796875" style="27" bestFit="1" customWidth="1"/>
    <col min="4357" max="4357" width="9.26953125" style="27" bestFit="1" customWidth="1"/>
    <col min="4358" max="4358" width="14.81640625" style="27" bestFit="1" customWidth="1"/>
    <col min="4359" max="4359" width="12.7265625" style="27" bestFit="1" customWidth="1"/>
    <col min="4360" max="4360" width="15.453125" style="27" bestFit="1" customWidth="1"/>
    <col min="4361" max="4362" width="13" style="27" customWidth="1"/>
    <col min="4363" max="4364" width="12.453125" style="27" customWidth="1"/>
    <col min="4365" max="4366" width="14.453125" style="27" customWidth="1"/>
    <col min="4367" max="4367" width="6.1796875" style="27" customWidth="1"/>
    <col min="4368" max="4368" width="5.81640625" style="27" customWidth="1"/>
    <col min="4369" max="4608" width="9" style="27"/>
    <col min="4609" max="4609" width="7.453125" style="27" customWidth="1"/>
    <col min="4610" max="4610" width="56.1796875" style="27" customWidth="1"/>
    <col min="4611" max="4611" width="5.26953125" style="27" bestFit="1" customWidth="1"/>
    <col min="4612" max="4612" width="7.1796875" style="27" bestFit="1" customWidth="1"/>
    <col min="4613" max="4613" width="9.26953125" style="27" bestFit="1" customWidth="1"/>
    <col min="4614" max="4614" width="14.81640625" style="27" bestFit="1" customWidth="1"/>
    <col min="4615" max="4615" width="12.7265625" style="27" bestFit="1" customWidth="1"/>
    <col min="4616" max="4616" width="15.453125" style="27" bestFit="1" customWidth="1"/>
    <col min="4617" max="4618" width="13" style="27" customWidth="1"/>
    <col min="4619" max="4620" width="12.453125" style="27" customWidth="1"/>
    <col min="4621" max="4622" width="14.453125" style="27" customWidth="1"/>
    <col min="4623" max="4623" width="6.1796875" style="27" customWidth="1"/>
    <col min="4624" max="4624" width="5.81640625" style="27" customWidth="1"/>
    <col min="4625" max="4864" width="9" style="27"/>
    <col min="4865" max="4865" width="7.453125" style="27" customWidth="1"/>
    <col min="4866" max="4866" width="56.1796875" style="27" customWidth="1"/>
    <col min="4867" max="4867" width="5.26953125" style="27" bestFit="1" customWidth="1"/>
    <col min="4868" max="4868" width="7.1796875" style="27" bestFit="1" customWidth="1"/>
    <col min="4869" max="4869" width="9.26953125" style="27" bestFit="1" customWidth="1"/>
    <col min="4870" max="4870" width="14.81640625" style="27" bestFit="1" customWidth="1"/>
    <col min="4871" max="4871" width="12.7265625" style="27" bestFit="1" customWidth="1"/>
    <col min="4872" max="4872" width="15.453125" style="27" bestFit="1" customWidth="1"/>
    <col min="4873" max="4874" width="13" style="27" customWidth="1"/>
    <col min="4875" max="4876" width="12.453125" style="27" customWidth="1"/>
    <col min="4877" max="4878" width="14.453125" style="27" customWidth="1"/>
    <col min="4879" max="4879" width="6.1796875" style="27" customWidth="1"/>
    <col min="4880" max="4880" width="5.81640625" style="27" customWidth="1"/>
    <col min="4881" max="5120" width="9" style="27"/>
    <col min="5121" max="5121" width="7.453125" style="27" customWidth="1"/>
    <col min="5122" max="5122" width="56.1796875" style="27" customWidth="1"/>
    <col min="5123" max="5123" width="5.26953125" style="27" bestFit="1" customWidth="1"/>
    <col min="5124" max="5124" width="7.1796875" style="27" bestFit="1" customWidth="1"/>
    <col min="5125" max="5125" width="9.26953125" style="27" bestFit="1" customWidth="1"/>
    <col min="5126" max="5126" width="14.81640625" style="27" bestFit="1" customWidth="1"/>
    <col min="5127" max="5127" width="12.7265625" style="27" bestFit="1" customWidth="1"/>
    <col min="5128" max="5128" width="15.453125" style="27" bestFit="1" customWidth="1"/>
    <col min="5129" max="5130" width="13" style="27" customWidth="1"/>
    <col min="5131" max="5132" width="12.453125" style="27" customWidth="1"/>
    <col min="5133" max="5134" width="14.453125" style="27" customWidth="1"/>
    <col min="5135" max="5135" width="6.1796875" style="27" customWidth="1"/>
    <col min="5136" max="5136" width="5.81640625" style="27" customWidth="1"/>
    <col min="5137" max="5376" width="9" style="27"/>
    <col min="5377" max="5377" width="7.453125" style="27" customWidth="1"/>
    <col min="5378" max="5378" width="56.1796875" style="27" customWidth="1"/>
    <col min="5379" max="5379" width="5.26953125" style="27" bestFit="1" customWidth="1"/>
    <col min="5380" max="5380" width="7.1796875" style="27" bestFit="1" customWidth="1"/>
    <col min="5381" max="5381" width="9.26953125" style="27" bestFit="1" customWidth="1"/>
    <col min="5382" max="5382" width="14.81640625" style="27" bestFit="1" customWidth="1"/>
    <col min="5383" max="5383" width="12.7265625" style="27" bestFit="1" customWidth="1"/>
    <col min="5384" max="5384" width="15.453125" style="27" bestFit="1" customWidth="1"/>
    <col min="5385" max="5386" width="13" style="27" customWidth="1"/>
    <col min="5387" max="5388" width="12.453125" style="27" customWidth="1"/>
    <col min="5389" max="5390" width="14.453125" style="27" customWidth="1"/>
    <col min="5391" max="5391" width="6.1796875" style="27" customWidth="1"/>
    <col min="5392" max="5392" width="5.81640625" style="27" customWidth="1"/>
    <col min="5393" max="5632" width="9" style="27"/>
    <col min="5633" max="5633" width="7.453125" style="27" customWidth="1"/>
    <col min="5634" max="5634" width="56.1796875" style="27" customWidth="1"/>
    <col min="5635" max="5635" width="5.26953125" style="27" bestFit="1" customWidth="1"/>
    <col min="5636" max="5636" width="7.1796875" style="27" bestFit="1" customWidth="1"/>
    <col min="5637" max="5637" width="9.26953125" style="27" bestFit="1" customWidth="1"/>
    <col min="5638" max="5638" width="14.81640625" style="27" bestFit="1" customWidth="1"/>
    <col min="5639" max="5639" width="12.7265625" style="27" bestFit="1" customWidth="1"/>
    <col min="5640" max="5640" width="15.453125" style="27" bestFit="1" customWidth="1"/>
    <col min="5641" max="5642" width="13" style="27" customWidth="1"/>
    <col min="5643" max="5644" width="12.453125" style="27" customWidth="1"/>
    <col min="5645" max="5646" width="14.453125" style="27" customWidth="1"/>
    <col min="5647" max="5647" width="6.1796875" style="27" customWidth="1"/>
    <col min="5648" max="5648" width="5.81640625" style="27" customWidth="1"/>
    <col min="5649" max="5888" width="9" style="27"/>
    <col min="5889" max="5889" width="7.453125" style="27" customWidth="1"/>
    <col min="5890" max="5890" width="56.1796875" style="27" customWidth="1"/>
    <col min="5891" max="5891" width="5.26953125" style="27" bestFit="1" customWidth="1"/>
    <col min="5892" max="5892" width="7.1796875" style="27" bestFit="1" customWidth="1"/>
    <col min="5893" max="5893" width="9.26953125" style="27" bestFit="1" customWidth="1"/>
    <col min="5894" max="5894" width="14.81640625" style="27" bestFit="1" customWidth="1"/>
    <col min="5895" max="5895" width="12.7265625" style="27" bestFit="1" customWidth="1"/>
    <col min="5896" max="5896" width="15.453125" style="27" bestFit="1" customWidth="1"/>
    <col min="5897" max="5898" width="13" style="27" customWidth="1"/>
    <col min="5899" max="5900" width="12.453125" style="27" customWidth="1"/>
    <col min="5901" max="5902" width="14.453125" style="27" customWidth="1"/>
    <col min="5903" max="5903" width="6.1796875" style="27" customWidth="1"/>
    <col min="5904" max="5904" width="5.81640625" style="27" customWidth="1"/>
    <col min="5905" max="6144" width="9" style="27"/>
    <col min="6145" max="6145" width="7.453125" style="27" customWidth="1"/>
    <col min="6146" max="6146" width="56.1796875" style="27" customWidth="1"/>
    <col min="6147" max="6147" width="5.26953125" style="27" bestFit="1" customWidth="1"/>
    <col min="6148" max="6148" width="7.1796875" style="27" bestFit="1" customWidth="1"/>
    <col min="6149" max="6149" width="9.26953125" style="27" bestFit="1" customWidth="1"/>
    <col min="6150" max="6150" width="14.81640625" style="27" bestFit="1" customWidth="1"/>
    <col min="6151" max="6151" width="12.7265625" style="27" bestFit="1" customWidth="1"/>
    <col min="6152" max="6152" width="15.453125" style="27" bestFit="1" customWidth="1"/>
    <col min="6153" max="6154" width="13" style="27" customWidth="1"/>
    <col min="6155" max="6156" width="12.453125" style="27" customWidth="1"/>
    <col min="6157" max="6158" width="14.453125" style="27" customWidth="1"/>
    <col min="6159" max="6159" width="6.1796875" style="27" customWidth="1"/>
    <col min="6160" max="6160" width="5.81640625" style="27" customWidth="1"/>
    <col min="6161" max="6400" width="9" style="27"/>
    <col min="6401" max="6401" width="7.453125" style="27" customWidth="1"/>
    <col min="6402" max="6402" width="56.1796875" style="27" customWidth="1"/>
    <col min="6403" max="6403" width="5.26953125" style="27" bestFit="1" customWidth="1"/>
    <col min="6404" max="6404" width="7.1796875" style="27" bestFit="1" customWidth="1"/>
    <col min="6405" max="6405" width="9.26953125" style="27" bestFit="1" customWidth="1"/>
    <col min="6406" max="6406" width="14.81640625" style="27" bestFit="1" customWidth="1"/>
    <col min="6407" max="6407" width="12.7265625" style="27" bestFit="1" customWidth="1"/>
    <col min="6408" max="6408" width="15.453125" style="27" bestFit="1" customWidth="1"/>
    <col min="6409" max="6410" width="13" style="27" customWidth="1"/>
    <col min="6411" max="6412" width="12.453125" style="27" customWidth="1"/>
    <col min="6413" max="6414" width="14.453125" style="27" customWidth="1"/>
    <col min="6415" max="6415" width="6.1796875" style="27" customWidth="1"/>
    <col min="6416" max="6416" width="5.81640625" style="27" customWidth="1"/>
    <col min="6417" max="6656" width="9" style="27"/>
    <col min="6657" max="6657" width="7.453125" style="27" customWidth="1"/>
    <col min="6658" max="6658" width="56.1796875" style="27" customWidth="1"/>
    <col min="6659" max="6659" width="5.26953125" style="27" bestFit="1" customWidth="1"/>
    <col min="6660" max="6660" width="7.1796875" style="27" bestFit="1" customWidth="1"/>
    <col min="6661" max="6661" width="9.26953125" style="27" bestFit="1" customWidth="1"/>
    <col min="6662" max="6662" width="14.81640625" style="27" bestFit="1" customWidth="1"/>
    <col min="6663" max="6663" width="12.7265625" style="27" bestFit="1" customWidth="1"/>
    <col min="6664" max="6664" width="15.453125" style="27" bestFit="1" customWidth="1"/>
    <col min="6665" max="6666" width="13" style="27" customWidth="1"/>
    <col min="6667" max="6668" width="12.453125" style="27" customWidth="1"/>
    <col min="6669" max="6670" width="14.453125" style="27" customWidth="1"/>
    <col min="6671" max="6671" width="6.1796875" style="27" customWidth="1"/>
    <col min="6672" max="6672" width="5.81640625" style="27" customWidth="1"/>
    <col min="6673" max="6912" width="9" style="27"/>
    <col min="6913" max="6913" width="7.453125" style="27" customWidth="1"/>
    <col min="6914" max="6914" width="56.1796875" style="27" customWidth="1"/>
    <col min="6915" max="6915" width="5.26953125" style="27" bestFit="1" customWidth="1"/>
    <col min="6916" max="6916" width="7.1796875" style="27" bestFit="1" customWidth="1"/>
    <col min="6917" max="6917" width="9.26953125" style="27" bestFit="1" customWidth="1"/>
    <col min="6918" max="6918" width="14.81640625" style="27" bestFit="1" customWidth="1"/>
    <col min="6919" max="6919" width="12.7265625" style="27" bestFit="1" customWidth="1"/>
    <col min="6920" max="6920" width="15.453125" style="27" bestFit="1" customWidth="1"/>
    <col min="6921" max="6922" width="13" style="27" customWidth="1"/>
    <col min="6923" max="6924" width="12.453125" style="27" customWidth="1"/>
    <col min="6925" max="6926" width="14.453125" style="27" customWidth="1"/>
    <col min="6927" max="6927" width="6.1796875" style="27" customWidth="1"/>
    <col min="6928" max="6928" width="5.81640625" style="27" customWidth="1"/>
    <col min="6929" max="7168" width="9" style="27"/>
    <col min="7169" max="7169" width="7.453125" style="27" customWidth="1"/>
    <col min="7170" max="7170" width="56.1796875" style="27" customWidth="1"/>
    <col min="7171" max="7171" width="5.26953125" style="27" bestFit="1" customWidth="1"/>
    <col min="7172" max="7172" width="7.1796875" style="27" bestFit="1" customWidth="1"/>
    <col min="7173" max="7173" width="9.26953125" style="27" bestFit="1" customWidth="1"/>
    <col min="7174" max="7174" width="14.81640625" style="27" bestFit="1" customWidth="1"/>
    <col min="7175" max="7175" width="12.7265625" style="27" bestFit="1" customWidth="1"/>
    <col min="7176" max="7176" width="15.453125" style="27" bestFit="1" customWidth="1"/>
    <col min="7177" max="7178" width="13" style="27" customWidth="1"/>
    <col min="7179" max="7180" width="12.453125" style="27" customWidth="1"/>
    <col min="7181" max="7182" width="14.453125" style="27" customWidth="1"/>
    <col min="7183" max="7183" width="6.1796875" style="27" customWidth="1"/>
    <col min="7184" max="7184" width="5.81640625" style="27" customWidth="1"/>
    <col min="7185" max="7424" width="9" style="27"/>
    <col min="7425" max="7425" width="7.453125" style="27" customWidth="1"/>
    <col min="7426" max="7426" width="56.1796875" style="27" customWidth="1"/>
    <col min="7427" max="7427" width="5.26953125" style="27" bestFit="1" customWidth="1"/>
    <col min="7428" max="7428" width="7.1796875" style="27" bestFit="1" customWidth="1"/>
    <col min="7429" max="7429" width="9.26953125" style="27" bestFit="1" customWidth="1"/>
    <col min="7430" max="7430" width="14.81640625" style="27" bestFit="1" customWidth="1"/>
    <col min="7431" max="7431" width="12.7265625" style="27" bestFit="1" customWidth="1"/>
    <col min="7432" max="7432" width="15.453125" style="27" bestFit="1" customWidth="1"/>
    <col min="7433" max="7434" width="13" style="27" customWidth="1"/>
    <col min="7435" max="7436" width="12.453125" style="27" customWidth="1"/>
    <col min="7437" max="7438" width="14.453125" style="27" customWidth="1"/>
    <col min="7439" max="7439" width="6.1796875" style="27" customWidth="1"/>
    <col min="7440" max="7440" width="5.81640625" style="27" customWidth="1"/>
    <col min="7441" max="7680" width="9" style="27"/>
    <col min="7681" max="7681" width="7.453125" style="27" customWidth="1"/>
    <col min="7682" max="7682" width="56.1796875" style="27" customWidth="1"/>
    <col min="7683" max="7683" width="5.26953125" style="27" bestFit="1" customWidth="1"/>
    <col min="7684" max="7684" width="7.1796875" style="27" bestFit="1" customWidth="1"/>
    <col min="7685" max="7685" width="9.26953125" style="27" bestFit="1" customWidth="1"/>
    <col min="7686" max="7686" width="14.81640625" style="27" bestFit="1" customWidth="1"/>
    <col min="7687" max="7687" width="12.7265625" style="27" bestFit="1" customWidth="1"/>
    <col min="7688" max="7688" width="15.453125" style="27" bestFit="1" customWidth="1"/>
    <col min="7689" max="7690" width="13" style="27" customWidth="1"/>
    <col min="7691" max="7692" width="12.453125" style="27" customWidth="1"/>
    <col min="7693" max="7694" width="14.453125" style="27" customWidth="1"/>
    <col min="7695" max="7695" width="6.1796875" style="27" customWidth="1"/>
    <col min="7696" max="7696" width="5.81640625" style="27" customWidth="1"/>
    <col min="7697" max="7936" width="9" style="27"/>
    <col min="7937" max="7937" width="7.453125" style="27" customWidth="1"/>
    <col min="7938" max="7938" width="56.1796875" style="27" customWidth="1"/>
    <col min="7939" max="7939" width="5.26953125" style="27" bestFit="1" customWidth="1"/>
    <col min="7940" max="7940" width="7.1796875" style="27" bestFit="1" customWidth="1"/>
    <col min="7941" max="7941" width="9.26953125" style="27" bestFit="1" customWidth="1"/>
    <col min="7942" max="7942" width="14.81640625" style="27" bestFit="1" customWidth="1"/>
    <col min="7943" max="7943" width="12.7265625" style="27" bestFit="1" customWidth="1"/>
    <col min="7944" max="7944" width="15.453125" style="27" bestFit="1" customWidth="1"/>
    <col min="7945" max="7946" width="13" style="27" customWidth="1"/>
    <col min="7947" max="7948" width="12.453125" style="27" customWidth="1"/>
    <col min="7949" max="7950" width="14.453125" style="27" customWidth="1"/>
    <col min="7951" max="7951" width="6.1796875" style="27" customWidth="1"/>
    <col min="7952" max="7952" width="5.81640625" style="27" customWidth="1"/>
    <col min="7953" max="8192" width="9" style="27"/>
    <col min="8193" max="8193" width="7.453125" style="27" customWidth="1"/>
    <col min="8194" max="8194" width="56.1796875" style="27" customWidth="1"/>
    <col min="8195" max="8195" width="5.26953125" style="27" bestFit="1" customWidth="1"/>
    <col min="8196" max="8196" width="7.1796875" style="27" bestFit="1" customWidth="1"/>
    <col min="8197" max="8197" width="9.26953125" style="27" bestFit="1" customWidth="1"/>
    <col min="8198" max="8198" width="14.81640625" style="27" bestFit="1" customWidth="1"/>
    <col min="8199" max="8199" width="12.7265625" style="27" bestFit="1" customWidth="1"/>
    <col min="8200" max="8200" width="15.453125" style="27" bestFit="1" customWidth="1"/>
    <col min="8201" max="8202" width="13" style="27" customWidth="1"/>
    <col min="8203" max="8204" width="12.453125" style="27" customWidth="1"/>
    <col min="8205" max="8206" width="14.453125" style="27" customWidth="1"/>
    <col min="8207" max="8207" width="6.1796875" style="27" customWidth="1"/>
    <col min="8208" max="8208" width="5.81640625" style="27" customWidth="1"/>
    <col min="8209" max="8448" width="9" style="27"/>
    <col min="8449" max="8449" width="7.453125" style="27" customWidth="1"/>
    <col min="8450" max="8450" width="56.1796875" style="27" customWidth="1"/>
    <col min="8451" max="8451" width="5.26953125" style="27" bestFit="1" customWidth="1"/>
    <col min="8452" max="8452" width="7.1796875" style="27" bestFit="1" customWidth="1"/>
    <col min="8453" max="8453" width="9.26953125" style="27" bestFit="1" customWidth="1"/>
    <col min="8454" max="8454" width="14.81640625" style="27" bestFit="1" customWidth="1"/>
    <col min="8455" max="8455" width="12.7265625" style="27" bestFit="1" customWidth="1"/>
    <col min="8456" max="8456" width="15.453125" style="27" bestFit="1" customWidth="1"/>
    <col min="8457" max="8458" width="13" style="27" customWidth="1"/>
    <col min="8459" max="8460" width="12.453125" style="27" customWidth="1"/>
    <col min="8461" max="8462" width="14.453125" style="27" customWidth="1"/>
    <col min="8463" max="8463" width="6.1796875" style="27" customWidth="1"/>
    <col min="8464" max="8464" width="5.81640625" style="27" customWidth="1"/>
    <col min="8465" max="8704" width="9" style="27"/>
    <col min="8705" max="8705" width="7.453125" style="27" customWidth="1"/>
    <col min="8706" max="8706" width="56.1796875" style="27" customWidth="1"/>
    <col min="8707" max="8707" width="5.26953125" style="27" bestFit="1" customWidth="1"/>
    <col min="8708" max="8708" width="7.1796875" style="27" bestFit="1" customWidth="1"/>
    <col min="8709" max="8709" width="9.26953125" style="27" bestFit="1" customWidth="1"/>
    <col min="8710" max="8710" width="14.81640625" style="27" bestFit="1" customWidth="1"/>
    <col min="8711" max="8711" width="12.7265625" style="27" bestFit="1" customWidth="1"/>
    <col min="8712" max="8712" width="15.453125" style="27" bestFit="1" customWidth="1"/>
    <col min="8713" max="8714" width="13" style="27" customWidth="1"/>
    <col min="8715" max="8716" width="12.453125" style="27" customWidth="1"/>
    <col min="8717" max="8718" width="14.453125" style="27" customWidth="1"/>
    <col min="8719" max="8719" width="6.1796875" style="27" customWidth="1"/>
    <col min="8720" max="8720" width="5.81640625" style="27" customWidth="1"/>
    <col min="8721" max="8960" width="9" style="27"/>
    <col min="8961" max="8961" width="7.453125" style="27" customWidth="1"/>
    <col min="8962" max="8962" width="56.1796875" style="27" customWidth="1"/>
    <col min="8963" max="8963" width="5.26953125" style="27" bestFit="1" customWidth="1"/>
    <col min="8964" max="8964" width="7.1796875" style="27" bestFit="1" customWidth="1"/>
    <col min="8965" max="8965" width="9.26953125" style="27" bestFit="1" customWidth="1"/>
    <col min="8966" max="8966" width="14.81640625" style="27" bestFit="1" customWidth="1"/>
    <col min="8967" max="8967" width="12.7265625" style="27" bestFit="1" customWidth="1"/>
    <col min="8968" max="8968" width="15.453125" style="27" bestFit="1" customWidth="1"/>
    <col min="8969" max="8970" width="13" style="27" customWidth="1"/>
    <col min="8971" max="8972" width="12.453125" style="27" customWidth="1"/>
    <col min="8973" max="8974" width="14.453125" style="27" customWidth="1"/>
    <col min="8975" max="8975" width="6.1796875" style="27" customWidth="1"/>
    <col min="8976" max="8976" width="5.81640625" style="27" customWidth="1"/>
    <col min="8977" max="9216" width="9" style="27"/>
    <col min="9217" max="9217" width="7.453125" style="27" customWidth="1"/>
    <col min="9218" max="9218" width="56.1796875" style="27" customWidth="1"/>
    <col min="9219" max="9219" width="5.26953125" style="27" bestFit="1" customWidth="1"/>
    <col min="9220" max="9220" width="7.1796875" style="27" bestFit="1" customWidth="1"/>
    <col min="9221" max="9221" width="9.26953125" style="27" bestFit="1" customWidth="1"/>
    <col min="9222" max="9222" width="14.81640625" style="27" bestFit="1" customWidth="1"/>
    <col min="9223" max="9223" width="12.7265625" style="27" bestFit="1" customWidth="1"/>
    <col min="9224" max="9224" width="15.453125" style="27" bestFit="1" customWidth="1"/>
    <col min="9225" max="9226" width="13" style="27" customWidth="1"/>
    <col min="9227" max="9228" width="12.453125" style="27" customWidth="1"/>
    <col min="9229" max="9230" width="14.453125" style="27" customWidth="1"/>
    <col min="9231" max="9231" width="6.1796875" style="27" customWidth="1"/>
    <col min="9232" max="9232" width="5.81640625" style="27" customWidth="1"/>
    <col min="9233" max="9472" width="9" style="27"/>
    <col min="9473" max="9473" width="7.453125" style="27" customWidth="1"/>
    <col min="9474" max="9474" width="56.1796875" style="27" customWidth="1"/>
    <col min="9475" max="9475" width="5.26953125" style="27" bestFit="1" customWidth="1"/>
    <col min="9476" max="9476" width="7.1796875" style="27" bestFit="1" customWidth="1"/>
    <col min="9477" max="9477" width="9.26953125" style="27" bestFit="1" customWidth="1"/>
    <col min="9478" max="9478" width="14.81640625" style="27" bestFit="1" customWidth="1"/>
    <col min="9479" max="9479" width="12.7265625" style="27" bestFit="1" customWidth="1"/>
    <col min="9480" max="9480" width="15.453125" style="27" bestFit="1" customWidth="1"/>
    <col min="9481" max="9482" width="13" style="27" customWidth="1"/>
    <col min="9483" max="9484" width="12.453125" style="27" customWidth="1"/>
    <col min="9485" max="9486" width="14.453125" style="27" customWidth="1"/>
    <col min="9487" max="9487" width="6.1796875" style="27" customWidth="1"/>
    <col min="9488" max="9488" width="5.81640625" style="27" customWidth="1"/>
    <col min="9489" max="9728" width="9" style="27"/>
    <col min="9729" max="9729" width="7.453125" style="27" customWidth="1"/>
    <col min="9730" max="9730" width="56.1796875" style="27" customWidth="1"/>
    <col min="9731" max="9731" width="5.26953125" style="27" bestFit="1" customWidth="1"/>
    <col min="9732" max="9732" width="7.1796875" style="27" bestFit="1" customWidth="1"/>
    <col min="9733" max="9733" width="9.26953125" style="27" bestFit="1" customWidth="1"/>
    <col min="9734" max="9734" width="14.81640625" style="27" bestFit="1" customWidth="1"/>
    <col min="9735" max="9735" width="12.7265625" style="27" bestFit="1" customWidth="1"/>
    <col min="9736" max="9736" width="15.453125" style="27" bestFit="1" customWidth="1"/>
    <col min="9737" max="9738" width="13" style="27" customWidth="1"/>
    <col min="9739" max="9740" width="12.453125" style="27" customWidth="1"/>
    <col min="9741" max="9742" width="14.453125" style="27" customWidth="1"/>
    <col min="9743" max="9743" width="6.1796875" style="27" customWidth="1"/>
    <col min="9744" max="9744" width="5.81640625" style="27" customWidth="1"/>
    <col min="9745" max="9984" width="9" style="27"/>
    <col min="9985" max="9985" width="7.453125" style="27" customWidth="1"/>
    <col min="9986" max="9986" width="56.1796875" style="27" customWidth="1"/>
    <col min="9987" max="9987" width="5.26953125" style="27" bestFit="1" customWidth="1"/>
    <col min="9988" max="9988" width="7.1796875" style="27" bestFit="1" customWidth="1"/>
    <col min="9989" max="9989" width="9.26953125" style="27" bestFit="1" customWidth="1"/>
    <col min="9990" max="9990" width="14.81640625" style="27" bestFit="1" customWidth="1"/>
    <col min="9991" max="9991" width="12.7265625" style="27" bestFit="1" customWidth="1"/>
    <col min="9992" max="9992" width="15.453125" style="27" bestFit="1" customWidth="1"/>
    <col min="9993" max="9994" width="13" style="27" customWidth="1"/>
    <col min="9995" max="9996" width="12.453125" style="27" customWidth="1"/>
    <col min="9997" max="9998" width="14.453125" style="27" customWidth="1"/>
    <col min="9999" max="9999" width="6.1796875" style="27" customWidth="1"/>
    <col min="10000" max="10000" width="5.81640625" style="27" customWidth="1"/>
    <col min="10001" max="10240" width="9" style="27"/>
    <col min="10241" max="10241" width="7.453125" style="27" customWidth="1"/>
    <col min="10242" max="10242" width="56.1796875" style="27" customWidth="1"/>
    <col min="10243" max="10243" width="5.26953125" style="27" bestFit="1" customWidth="1"/>
    <col min="10244" max="10244" width="7.1796875" style="27" bestFit="1" customWidth="1"/>
    <col min="10245" max="10245" width="9.26953125" style="27" bestFit="1" customWidth="1"/>
    <col min="10246" max="10246" width="14.81640625" style="27" bestFit="1" customWidth="1"/>
    <col min="10247" max="10247" width="12.7265625" style="27" bestFit="1" customWidth="1"/>
    <col min="10248" max="10248" width="15.453125" style="27" bestFit="1" customWidth="1"/>
    <col min="10249" max="10250" width="13" style="27" customWidth="1"/>
    <col min="10251" max="10252" width="12.453125" style="27" customWidth="1"/>
    <col min="10253" max="10254" width="14.453125" style="27" customWidth="1"/>
    <col min="10255" max="10255" width="6.1796875" style="27" customWidth="1"/>
    <col min="10256" max="10256" width="5.81640625" style="27" customWidth="1"/>
    <col min="10257" max="10496" width="9" style="27"/>
    <col min="10497" max="10497" width="7.453125" style="27" customWidth="1"/>
    <col min="10498" max="10498" width="56.1796875" style="27" customWidth="1"/>
    <col min="10499" max="10499" width="5.26953125" style="27" bestFit="1" customWidth="1"/>
    <col min="10500" max="10500" width="7.1796875" style="27" bestFit="1" customWidth="1"/>
    <col min="10501" max="10501" width="9.26953125" style="27" bestFit="1" customWidth="1"/>
    <col min="10502" max="10502" width="14.81640625" style="27" bestFit="1" customWidth="1"/>
    <col min="10503" max="10503" width="12.7265625" style="27" bestFit="1" customWidth="1"/>
    <col min="10504" max="10504" width="15.453125" style="27" bestFit="1" customWidth="1"/>
    <col min="10505" max="10506" width="13" style="27" customWidth="1"/>
    <col min="10507" max="10508" width="12.453125" style="27" customWidth="1"/>
    <col min="10509" max="10510" width="14.453125" style="27" customWidth="1"/>
    <col min="10511" max="10511" width="6.1796875" style="27" customWidth="1"/>
    <col min="10512" max="10512" width="5.81640625" style="27" customWidth="1"/>
    <col min="10513" max="10752" width="9" style="27"/>
    <col min="10753" max="10753" width="7.453125" style="27" customWidth="1"/>
    <col min="10754" max="10754" width="56.1796875" style="27" customWidth="1"/>
    <col min="10755" max="10755" width="5.26953125" style="27" bestFit="1" customWidth="1"/>
    <col min="10756" max="10756" width="7.1796875" style="27" bestFit="1" customWidth="1"/>
    <col min="10757" max="10757" width="9.26953125" style="27" bestFit="1" customWidth="1"/>
    <col min="10758" max="10758" width="14.81640625" style="27" bestFit="1" customWidth="1"/>
    <col min="10759" max="10759" width="12.7265625" style="27" bestFit="1" customWidth="1"/>
    <col min="10760" max="10760" width="15.453125" style="27" bestFit="1" customWidth="1"/>
    <col min="10761" max="10762" width="13" style="27" customWidth="1"/>
    <col min="10763" max="10764" width="12.453125" style="27" customWidth="1"/>
    <col min="10765" max="10766" width="14.453125" style="27" customWidth="1"/>
    <col min="10767" max="10767" width="6.1796875" style="27" customWidth="1"/>
    <col min="10768" max="10768" width="5.81640625" style="27" customWidth="1"/>
    <col min="10769" max="11008" width="9" style="27"/>
    <col min="11009" max="11009" width="7.453125" style="27" customWidth="1"/>
    <col min="11010" max="11010" width="56.1796875" style="27" customWidth="1"/>
    <col min="11011" max="11011" width="5.26953125" style="27" bestFit="1" customWidth="1"/>
    <col min="11012" max="11012" width="7.1796875" style="27" bestFit="1" customWidth="1"/>
    <col min="11013" max="11013" width="9.26953125" style="27" bestFit="1" customWidth="1"/>
    <col min="11014" max="11014" width="14.81640625" style="27" bestFit="1" customWidth="1"/>
    <col min="11015" max="11015" width="12.7265625" style="27" bestFit="1" customWidth="1"/>
    <col min="11016" max="11016" width="15.453125" style="27" bestFit="1" customWidth="1"/>
    <col min="11017" max="11018" width="13" style="27" customWidth="1"/>
    <col min="11019" max="11020" width="12.453125" style="27" customWidth="1"/>
    <col min="11021" max="11022" width="14.453125" style="27" customWidth="1"/>
    <col min="11023" max="11023" width="6.1796875" style="27" customWidth="1"/>
    <col min="11024" max="11024" width="5.81640625" style="27" customWidth="1"/>
    <col min="11025" max="11264" width="9" style="27"/>
    <col min="11265" max="11265" width="7.453125" style="27" customWidth="1"/>
    <col min="11266" max="11266" width="56.1796875" style="27" customWidth="1"/>
    <col min="11267" max="11267" width="5.26953125" style="27" bestFit="1" customWidth="1"/>
    <col min="11268" max="11268" width="7.1796875" style="27" bestFit="1" customWidth="1"/>
    <col min="11269" max="11269" width="9.26953125" style="27" bestFit="1" customWidth="1"/>
    <col min="11270" max="11270" width="14.81640625" style="27" bestFit="1" customWidth="1"/>
    <col min="11271" max="11271" width="12.7265625" style="27" bestFit="1" customWidth="1"/>
    <col min="11272" max="11272" width="15.453125" style="27" bestFit="1" customWidth="1"/>
    <col min="11273" max="11274" width="13" style="27" customWidth="1"/>
    <col min="11275" max="11276" width="12.453125" style="27" customWidth="1"/>
    <col min="11277" max="11278" width="14.453125" style="27" customWidth="1"/>
    <col min="11279" max="11279" width="6.1796875" style="27" customWidth="1"/>
    <col min="11280" max="11280" width="5.81640625" style="27" customWidth="1"/>
    <col min="11281" max="11520" width="9" style="27"/>
    <col min="11521" max="11521" width="7.453125" style="27" customWidth="1"/>
    <col min="11522" max="11522" width="56.1796875" style="27" customWidth="1"/>
    <col min="11523" max="11523" width="5.26953125" style="27" bestFit="1" customWidth="1"/>
    <col min="11524" max="11524" width="7.1796875" style="27" bestFit="1" customWidth="1"/>
    <col min="11525" max="11525" width="9.26953125" style="27" bestFit="1" customWidth="1"/>
    <col min="11526" max="11526" width="14.81640625" style="27" bestFit="1" customWidth="1"/>
    <col min="11527" max="11527" width="12.7265625" style="27" bestFit="1" customWidth="1"/>
    <col min="11528" max="11528" width="15.453125" style="27" bestFit="1" customWidth="1"/>
    <col min="11529" max="11530" width="13" style="27" customWidth="1"/>
    <col min="11531" max="11532" width="12.453125" style="27" customWidth="1"/>
    <col min="11533" max="11534" width="14.453125" style="27" customWidth="1"/>
    <col min="11535" max="11535" width="6.1796875" style="27" customWidth="1"/>
    <col min="11536" max="11536" width="5.81640625" style="27" customWidth="1"/>
    <col min="11537" max="11776" width="9" style="27"/>
    <col min="11777" max="11777" width="7.453125" style="27" customWidth="1"/>
    <col min="11778" max="11778" width="56.1796875" style="27" customWidth="1"/>
    <col min="11779" max="11779" width="5.26953125" style="27" bestFit="1" customWidth="1"/>
    <col min="11780" max="11780" width="7.1796875" style="27" bestFit="1" customWidth="1"/>
    <col min="11781" max="11781" width="9.26953125" style="27" bestFit="1" customWidth="1"/>
    <col min="11782" max="11782" width="14.81640625" style="27" bestFit="1" customWidth="1"/>
    <col min="11783" max="11783" width="12.7265625" style="27" bestFit="1" customWidth="1"/>
    <col min="11784" max="11784" width="15.453125" style="27" bestFit="1" customWidth="1"/>
    <col min="11785" max="11786" width="13" style="27" customWidth="1"/>
    <col min="11787" max="11788" width="12.453125" style="27" customWidth="1"/>
    <col min="11789" max="11790" width="14.453125" style="27" customWidth="1"/>
    <col min="11791" max="11791" width="6.1796875" style="27" customWidth="1"/>
    <col min="11792" max="11792" width="5.81640625" style="27" customWidth="1"/>
    <col min="11793" max="12032" width="9" style="27"/>
    <col min="12033" max="12033" width="7.453125" style="27" customWidth="1"/>
    <col min="12034" max="12034" width="56.1796875" style="27" customWidth="1"/>
    <col min="12035" max="12035" width="5.26953125" style="27" bestFit="1" customWidth="1"/>
    <col min="12036" max="12036" width="7.1796875" style="27" bestFit="1" customWidth="1"/>
    <col min="12037" max="12037" width="9.26953125" style="27" bestFit="1" customWidth="1"/>
    <col min="12038" max="12038" width="14.81640625" style="27" bestFit="1" customWidth="1"/>
    <col min="12039" max="12039" width="12.7265625" style="27" bestFit="1" customWidth="1"/>
    <col min="12040" max="12040" width="15.453125" style="27" bestFit="1" customWidth="1"/>
    <col min="12041" max="12042" width="13" style="27" customWidth="1"/>
    <col min="12043" max="12044" width="12.453125" style="27" customWidth="1"/>
    <col min="12045" max="12046" width="14.453125" style="27" customWidth="1"/>
    <col min="12047" max="12047" width="6.1796875" style="27" customWidth="1"/>
    <col min="12048" max="12048" width="5.81640625" style="27" customWidth="1"/>
    <col min="12049" max="12288" width="9" style="27"/>
    <col min="12289" max="12289" width="7.453125" style="27" customWidth="1"/>
    <col min="12290" max="12290" width="56.1796875" style="27" customWidth="1"/>
    <col min="12291" max="12291" width="5.26953125" style="27" bestFit="1" customWidth="1"/>
    <col min="12292" max="12292" width="7.1796875" style="27" bestFit="1" customWidth="1"/>
    <col min="12293" max="12293" width="9.26953125" style="27" bestFit="1" customWidth="1"/>
    <col min="12294" max="12294" width="14.81640625" style="27" bestFit="1" customWidth="1"/>
    <col min="12295" max="12295" width="12.7265625" style="27" bestFit="1" customWidth="1"/>
    <col min="12296" max="12296" width="15.453125" style="27" bestFit="1" customWidth="1"/>
    <col min="12297" max="12298" width="13" style="27" customWidth="1"/>
    <col min="12299" max="12300" width="12.453125" style="27" customWidth="1"/>
    <col min="12301" max="12302" width="14.453125" style="27" customWidth="1"/>
    <col min="12303" max="12303" width="6.1796875" style="27" customWidth="1"/>
    <col min="12304" max="12304" width="5.81640625" style="27" customWidth="1"/>
    <col min="12305" max="12544" width="9" style="27"/>
    <col min="12545" max="12545" width="7.453125" style="27" customWidth="1"/>
    <col min="12546" max="12546" width="56.1796875" style="27" customWidth="1"/>
    <col min="12547" max="12547" width="5.26953125" style="27" bestFit="1" customWidth="1"/>
    <col min="12548" max="12548" width="7.1796875" style="27" bestFit="1" customWidth="1"/>
    <col min="12549" max="12549" width="9.26953125" style="27" bestFit="1" customWidth="1"/>
    <col min="12550" max="12550" width="14.81640625" style="27" bestFit="1" customWidth="1"/>
    <col min="12551" max="12551" width="12.7265625" style="27" bestFit="1" customWidth="1"/>
    <col min="12552" max="12552" width="15.453125" style="27" bestFit="1" customWidth="1"/>
    <col min="12553" max="12554" width="13" style="27" customWidth="1"/>
    <col min="12555" max="12556" width="12.453125" style="27" customWidth="1"/>
    <col min="12557" max="12558" width="14.453125" style="27" customWidth="1"/>
    <col min="12559" max="12559" width="6.1796875" style="27" customWidth="1"/>
    <col min="12560" max="12560" width="5.81640625" style="27" customWidth="1"/>
    <col min="12561" max="12800" width="9" style="27"/>
    <col min="12801" max="12801" width="7.453125" style="27" customWidth="1"/>
    <col min="12802" max="12802" width="56.1796875" style="27" customWidth="1"/>
    <col min="12803" max="12803" width="5.26953125" style="27" bestFit="1" customWidth="1"/>
    <col min="12804" max="12804" width="7.1796875" style="27" bestFit="1" customWidth="1"/>
    <col min="12805" max="12805" width="9.26953125" style="27" bestFit="1" customWidth="1"/>
    <col min="12806" max="12806" width="14.81640625" style="27" bestFit="1" customWidth="1"/>
    <col min="12807" max="12807" width="12.7265625" style="27" bestFit="1" customWidth="1"/>
    <col min="12808" max="12808" width="15.453125" style="27" bestFit="1" customWidth="1"/>
    <col min="12809" max="12810" width="13" style="27" customWidth="1"/>
    <col min="12811" max="12812" width="12.453125" style="27" customWidth="1"/>
    <col min="12813" max="12814" width="14.453125" style="27" customWidth="1"/>
    <col min="12815" max="12815" width="6.1796875" style="27" customWidth="1"/>
    <col min="12816" max="12816" width="5.81640625" style="27" customWidth="1"/>
    <col min="12817" max="13056" width="9" style="27"/>
    <col min="13057" max="13057" width="7.453125" style="27" customWidth="1"/>
    <col min="13058" max="13058" width="56.1796875" style="27" customWidth="1"/>
    <col min="13059" max="13059" width="5.26953125" style="27" bestFit="1" customWidth="1"/>
    <col min="13060" max="13060" width="7.1796875" style="27" bestFit="1" customWidth="1"/>
    <col min="13061" max="13061" width="9.26953125" style="27" bestFit="1" customWidth="1"/>
    <col min="13062" max="13062" width="14.81640625" style="27" bestFit="1" customWidth="1"/>
    <col min="13063" max="13063" width="12.7265625" style="27" bestFit="1" customWidth="1"/>
    <col min="13064" max="13064" width="15.453125" style="27" bestFit="1" customWidth="1"/>
    <col min="13065" max="13066" width="13" style="27" customWidth="1"/>
    <col min="13067" max="13068" width="12.453125" style="27" customWidth="1"/>
    <col min="13069" max="13070" width="14.453125" style="27" customWidth="1"/>
    <col min="13071" max="13071" width="6.1796875" style="27" customWidth="1"/>
    <col min="13072" max="13072" width="5.81640625" style="27" customWidth="1"/>
    <col min="13073" max="13312" width="9" style="27"/>
    <col min="13313" max="13313" width="7.453125" style="27" customWidth="1"/>
    <col min="13314" max="13314" width="56.1796875" style="27" customWidth="1"/>
    <col min="13315" max="13315" width="5.26953125" style="27" bestFit="1" customWidth="1"/>
    <col min="13316" max="13316" width="7.1796875" style="27" bestFit="1" customWidth="1"/>
    <col min="13317" max="13317" width="9.26953125" style="27" bestFit="1" customWidth="1"/>
    <col min="13318" max="13318" width="14.81640625" style="27" bestFit="1" customWidth="1"/>
    <col min="13319" max="13319" width="12.7265625" style="27" bestFit="1" customWidth="1"/>
    <col min="13320" max="13320" width="15.453125" style="27" bestFit="1" customWidth="1"/>
    <col min="13321" max="13322" width="13" style="27" customWidth="1"/>
    <col min="13323" max="13324" width="12.453125" style="27" customWidth="1"/>
    <col min="13325" max="13326" width="14.453125" style="27" customWidth="1"/>
    <col min="13327" max="13327" width="6.1796875" style="27" customWidth="1"/>
    <col min="13328" max="13328" width="5.81640625" style="27" customWidth="1"/>
    <col min="13329" max="13568" width="9" style="27"/>
    <col min="13569" max="13569" width="7.453125" style="27" customWidth="1"/>
    <col min="13570" max="13570" width="56.1796875" style="27" customWidth="1"/>
    <col min="13571" max="13571" width="5.26953125" style="27" bestFit="1" customWidth="1"/>
    <col min="13572" max="13572" width="7.1796875" style="27" bestFit="1" customWidth="1"/>
    <col min="13573" max="13573" width="9.26953125" style="27" bestFit="1" customWidth="1"/>
    <col min="13574" max="13574" width="14.81640625" style="27" bestFit="1" customWidth="1"/>
    <col min="13575" max="13575" width="12.7265625" style="27" bestFit="1" customWidth="1"/>
    <col min="13576" max="13576" width="15.453125" style="27" bestFit="1" customWidth="1"/>
    <col min="13577" max="13578" width="13" style="27" customWidth="1"/>
    <col min="13579" max="13580" width="12.453125" style="27" customWidth="1"/>
    <col min="13581" max="13582" width="14.453125" style="27" customWidth="1"/>
    <col min="13583" max="13583" width="6.1796875" style="27" customWidth="1"/>
    <col min="13584" max="13584" width="5.81640625" style="27" customWidth="1"/>
    <col min="13585" max="13824" width="9" style="27"/>
    <col min="13825" max="13825" width="7.453125" style="27" customWidth="1"/>
    <col min="13826" max="13826" width="56.1796875" style="27" customWidth="1"/>
    <col min="13827" max="13827" width="5.26953125" style="27" bestFit="1" customWidth="1"/>
    <col min="13828" max="13828" width="7.1796875" style="27" bestFit="1" customWidth="1"/>
    <col min="13829" max="13829" width="9.26953125" style="27" bestFit="1" customWidth="1"/>
    <col min="13830" max="13830" width="14.81640625" style="27" bestFit="1" customWidth="1"/>
    <col min="13831" max="13831" width="12.7265625" style="27" bestFit="1" customWidth="1"/>
    <col min="13832" max="13832" width="15.453125" style="27" bestFit="1" customWidth="1"/>
    <col min="13833" max="13834" width="13" style="27" customWidth="1"/>
    <col min="13835" max="13836" width="12.453125" style="27" customWidth="1"/>
    <col min="13837" max="13838" width="14.453125" style="27" customWidth="1"/>
    <col min="13839" max="13839" width="6.1796875" style="27" customWidth="1"/>
    <col min="13840" max="13840" width="5.81640625" style="27" customWidth="1"/>
    <col min="13841" max="14080" width="9" style="27"/>
    <col min="14081" max="14081" width="7.453125" style="27" customWidth="1"/>
    <col min="14082" max="14082" width="56.1796875" style="27" customWidth="1"/>
    <col min="14083" max="14083" width="5.26953125" style="27" bestFit="1" customWidth="1"/>
    <col min="14084" max="14084" width="7.1796875" style="27" bestFit="1" customWidth="1"/>
    <col min="14085" max="14085" width="9.26953125" style="27" bestFit="1" customWidth="1"/>
    <col min="14086" max="14086" width="14.81640625" style="27" bestFit="1" customWidth="1"/>
    <col min="14087" max="14087" width="12.7265625" style="27" bestFit="1" customWidth="1"/>
    <col min="14088" max="14088" width="15.453125" style="27" bestFit="1" customWidth="1"/>
    <col min="14089" max="14090" width="13" style="27" customWidth="1"/>
    <col min="14091" max="14092" width="12.453125" style="27" customWidth="1"/>
    <col min="14093" max="14094" width="14.453125" style="27" customWidth="1"/>
    <col min="14095" max="14095" width="6.1796875" style="27" customWidth="1"/>
    <col min="14096" max="14096" width="5.81640625" style="27" customWidth="1"/>
    <col min="14097" max="14336" width="9" style="27"/>
    <col min="14337" max="14337" width="7.453125" style="27" customWidth="1"/>
    <col min="14338" max="14338" width="56.1796875" style="27" customWidth="1"/>
    <col min="14339" max="14339" width="5.26953125" style="27" bestFit="1" customWidth="1"/>
    <col min="14340" max="14340" width="7.1796875" style="27" bestFit="1" customWidth="1"/>
    <col min="14341" max="14341" width="9.26953125" style="27" bestFit="1" customWidth="1"/>
    <col min="14342" max="14342" width="14.81640625" style="27" bestFit="1" customWidth="1"/>
    <col min="14343" max="14343" width="12.7265625" style="27" bestFit="1" customWidth="1"/>
    <col min="14344" max="14344" width="15.453125" style="27" bestFit="1" customWidth="1"/>
    <col min="14345" max="14346" width="13" style="27" customWidth="1"/>
    <col min="14347" max="14348" width="12.453125" style="27" customWidth="1"/>
    <col min="14349" max="14350" width="14.453125" style="27" customWidth="1"/>
    <col min="14351" max="14351" width="6.1796875" style="27" customWidth="1"/>
    <col min="14352" max="14352" width="5.81640625" style="27" customWidth="1"/>
    <col min="14353" max="14592" width="9" style="27"/>
    <col min="14593" max="14593" width="7.453125" style="27" customWidth="1"/>
    <col min="14594" max="14594" width="56.1796875" style="27" customWidth="1"/>
    <col min="14595" max="14595" width="5.26953125" style="27" bestFit="1" customWidth="1"/>
    <col min="14596" max="14596" width="7.1796875" style="27" bestFit="1" customWidth="1"/>
    <col min="14597" max="14597" width="9.26953125" style="27" bestFit="1" customWidth="1"/>
    <col min="14598" max="14598" width="14.81640625" style="27" bestFit="1" customWidth="1"/>
    <col min="14599" max="14599" width="12.7265625" style="27" bestFit="1" customWidth="1"/>
    <col min="14600" max="14600" width="15.453125" style="27" bestFit="1" customWidth="1"/>
    <col min="14601" max="14602" width="13" style="27" customWidth="1"/>
    <col min="14603" max="14604" width="12.453125" style="27" customWidth="1"/>
    <col min="14605" max="14606" width="14.453125" style="27" customWidth="1"/>
    <col min="14607" max="14607" width="6.1796875" style="27" customWidth="1"/>
    <col min="14608" max="14608" width="5.81640625" style="27" customWidth="1"/>
    <col min="14609" max="14848" width="9" style="27"/>
    <col min="14849" max="14849" width="7.453125" style="27" customWidth="1"/>
    <col min="14850" max="14850" width="56.1796875" style="27" customWidth="1"/>
    <col min="14851" max="14851" width="5.26953125" style="27" bestFit="1" customWidth="1"/>
    <col min="14852" max="14852" width="7.1796875" style="27" bestFit="1" customWidth="1"/>
    <col min="14853" max="14853" width="9.26953125" style="27" bestFit="1" customWidth="1"/>
    <col min="14854" max="14854" width="14.81640625" style="27" bestFit="1" customWidth="1"/>
    <col min="14855" max="14855" width="12.7265625" style="27" bestFit="1" customWidth="1"/>
    <col min="14856" max="14856" width="15.453125" style="27" bestFit="1" customWidth="1"/>
    <col min="14857" max="14858" width="13" style="27" customWidth="1"/>
    <col min="14859" max="14860" width="12.453125" style="27" customWidth="1"/>
    <col min="14861" max="14862" width="14.453125" style="27" customWidth="1"/>
    <col min="14863" max="14863" width="6.1796875" style="27" customWidth="1"/>
    <col min="14864" max="14864" width="5.81640625" style="27" customWidth="1"/>
    <col min="14865" max="15104" width="9" style="27"/>
    <col min="15105" max="15105" width="7.453125" style="27" customWidth="1"/>
    <col min="15106" max="15106" width="56.1796875" style="27" customWidth="1"/>
    <col min="15107" max="15107" width="5.26953125" style="27" bestFit="1" customWidth="1"/>
    <col min="15108" max="15108" width="7.1796875" style="27" bestFit="1" customWidth="1"/>
    <col min="15109" max="15109" width="9.26953125" style="27" bestFit="1" customWidth="1"/>
    <col min="15110" max="15110" width="14.81640625" style="27" bestFit="1" customWidth="1"/>
    <col min="15111" max="15111" width="12.7265625" style="27" bestFit="1" customWidth="1"/>
    <col min="15112" max="15112" width="15.453125" style="27" bestFit="1" customWidth="1"/>
    <col min="15113" max="15114" width="13" style="27" customWidth="1"/>
    <col min="15115" max="15116" width="12.453125" style="27" customWidth="1"/>
    <col min="15117" max="15118" width="14.453125" style="27" customWidth="1"/>
    <col min="15119" max="15119" width="6.1796875" style="27" customWidth="1"/>
    <col min="15120" max="15120" width="5.81640625" style="27" customWidth="1"/>
    <col min="15121" max="15360" width="9" style="27"/>
    <col min="15361" max="15361" width="7.453125" style="27" customWidth="1"/>
    <col min="15362" max="15362" width="56.1796875" style="27" customWidth="1"/>
    <col min="15363" max="15363" width="5.26953125" style="27" bestFit="1" customWidth="1"/>
    <col min="15364" max="15364" width="7.1796875" style="27" bestFit="1" customWidth="1"/>
    <col min="15365" max="15365" width="9.26953125" style="27" bestFit="1" customWidth="1"/>
    <col min="15366" max="15366" width="14.81640625" style="27" bestFit="1" customWidth="1"/>
    <col min="15367" max="15367" width="12.7265625" style="27" bestFit="1" customWidth="1"/>
    <col min="15368" max="15368" width="15.453125" style="27" bestFit="1" customWidth="1"/>
    <col min="15369" max="15370" width="13" style="27" customWidth="1"/>
    <col min="15371" max="15372" width="12.453125" style="27" customWidth="1"/>
    <col min="15373" max="15374" width="14.453125" style="27" customWidth="1"/>
    <col min="15375" max="15375" width="6.1796875" style="27" customWidth="1"/>
    <col min="15376" max="15376" width="5.81640625" style="27" customWidth="1"/>
    <col min="15377" max="15616" width="9" style="27"/>
    <col min="15617" max="15617" width="7.453125" style="27" customWidth="1"/>
    <col min="15618" max="15618" width="56.1796875" style="27" customWidth="1"/>
    <col min="15619" max="15619" width="5.26953125" style="27" bestFit="1" customWidth="1"/>
    <col min="15620" max="15620" width="7.1796875" style="27" bestFit="1" customWidth="1"/>
    <col min="15621" max="15621" width="9.26953125" style="27" bestFit="1" customWidth="1"/>
    <col min="15622" max="15622" width="14.81640625" style="27" bestFit="1" customWidth="1"/>
    <col min="15623" max="15623" width="12.7265625" style="27" bestFit="1" customWidth="1"/>
    <col min="15624" max="15624" width="15.453125" style="27" bestFit="1" customWidth="1"/>
    <col min="15625" max="15626" width="13" style="27" customWidth="1"/>
    <col min="15627" max="15628" width="12.453125" style="27" customWidth="1"/>
    <col min="15629" max="15630" width="14.453125" style="27" customWidth="1"/>
    <col min="15631" max="15631" width="6.1796875" style="27" customWidth="1"/>
    <col min="15632" max="15632" width="5.81640625" style="27" customWidth="1"/>
    <col min="15633" max="15872" width="9" style="27"/>
    <col min="15873" max="15873" width="7.453125" style="27" customWidth="1"/>
    <col min="15874" max="15874" width="56.1796875" style="27" customWidth="1"/>
    <col min="15875" max="15875" width="5.26953125" style="27" bestFit="1" customWidth="1"/>
    <col min="15876" max="15876" width="7.1796875" style="27" bestFit="1" customWidth="1"/>
    <col min="15877" max="15877" width="9.26953125" style="27" bestFit="1" customWidth="1"/>
    <col min="15878" max="15878" width="14.81640625" style="27" bestFit="1" customWidth="1"/>
    <col min="15879" max="15879" width="12.7265625" style="27" bestFit="1" customWidth="1"/>
    <col min="15880" max="15880" width="15.453125" style="27" bestFit="1" customWidth="1"/>
    <col min="15881" max="15882" width="13" style="27" customWidth="1"/>
    <col min="15883" max="15884" width="12.453125" style="27" customWidth="1"/>
    <col min="15885" max="15886" width="14.453125" style="27" customWidth="1"/>
    <col min="15887" max="15887" width="6.1796875" style="27" customWidth="1"/>
    <col min="15888" max="15888" width="5.81640625" style="27" customWidth="1"/>
    <col min="15889" max="16128" width="9" style="27"/>
    <col min="16129" max="16129" width="7.453125" style="27" customWidth="1"/>
    <col min="16130" max="16130" width="56.1796875" style="27" customWidth="1"/>
    <col min="16131" max="16131" width="5.26953125" style="27" bestFit="1" customWidth="1"/>
    <col min="16132" max="16132" width="7.1796875" style="27" bestFit="1" customWidth="1"/>
    <col min="16133" max="16133" width="9.26953125" style="27" bestFit="1" customWidth="1"/>
    <col min="16134" max="16134" width="14.81640625" style="27" bestFit="1" customWidth="1"/>
    <col min="16135" max="16135" width="12.7265625" style="27" bestFit="1" customWidth="1"/>
    <col min="16136" max="16136" width="15.453125" style="27" bestFit="1" customWidth="1"/>
    <col min="16137" max="16138" width="13" style="27" customWidth="1"/>
    <col min="16139" max="16140" width="12.453125" style="27" customWidth="1"/>
    <col min="16141" max="16142" width="14.453125" style="27" customWidth="1"/>
    <col min="16143" max="16143" width="6.1796875" style="27" customWidth="1"/>
    <col min="16144" max="16144" width="5.81640625" style="27" customWidth="1"/>
    <col min="16145" max="16384" width="9" style="27"/>
  </cols>
  <sheetData>
    <row r="1" spans="1:256">
      <c r="A1" s="511" t="s">
        <v>342</v>
      </c>
      <c r="B1" s="511"/>
      <c r="C1" s="511"/>
      <c r="D1" s="511"/>
      <c r="E1" s="511"/>
      <c r="F1" s="511"/>
      <c r="G1" s="511"/>
      <c r="H1" s="511"/>
      <c r="I1" s="511"/>
      <c r="J1" s="511"/>
      <c r="K1" s="511"/>
      <c r="L1" s="511"/>
      <c r="M1" s="511"/>
      <c r="N1" s="511"/>
    </row>
    <row r="2" spans="1:256" ht="15" thickBot="1">
      <c r="A2" s="511" t="s">
        <v>343</v>
      </c>
      <c r="B2" s="511"/>
      <c r="C2" s="562"/>
      <c r="D2" s="562"/>
      <c r="E2" s="562"/>
      <c r="F2" s="562"/>
      <c r="G2" s="562"/>
      <c r="H2" s="562"/>
      <c r="I2" s="562"/>
      <c r="J2" s="562"/>
      <c r="K2" s="562"/>
      <c r="L2" s="562"/>
      <c r="M2" s="562"/>
      <c r="N2" s="562"/>
    </row>
    <row r="3" spans="1:256" ht="15" thickBot="1">
      <c r="A3" s="358"/>
      <c r="B3" s="357"/>
      <c r="C3" s="563" t="s">
        <v>117</v>
      </c>
      <c r="D3" s="564"/>
      <c r="E3" s="564"/>
      <c r="F3" s="564"/>
      <c r="G3" s="564"/>
      <c r="H3" s="565"/>
      <c r="I3" s="530" t="s">
        <v>18</v>
      </c>
      <c r="J3" s="531"/>
      <c r="K3" s="532" t="s">
        <v>19</v>
      </c>
      <c r="L3" s="551"/>
      <c r="M3" s="552" t="s">
        <v>20</v>
      </c>
      <c r="N3" s="552"/>
    </row>
    <row r="4" spans="1:256" s="389" customFormat="1" ht="39">
      <c r="A4" s="391" t="s">
        <v>344</v>
      </c>
      <c r="B4" s="390" t="s">
        <v>345</v>
      </c>
      <c r="C4" s="356" t="s">
        <v>346</v>
      </c>
      <c r="D4" s="355" t="s">
        <v>347</v>
      </c>
      <c r="E4" s="355" t="s">
        <v>348</v>
      </c>
      <c r="F4" s="355" t="s">
        <v>349</v>
      </c>
      <c r="G4" s="355" t="s">
        <v>350</v>
      </c>
      <c r="H4" s="354" t="s">
        <v>351</v>
      </c>
      <c r="I4" s="354"/>
      <c r="J4" s="354"/>
      <c r="K4" s="354"/>
      <c r="L4" s="354"/>
      <c r="M4" s="355"/>
      <c r="N4" s="354" t="s">
        <v>351</v>
      </c>
      <c r="GZ4" s="388"/>
      <c r="HA4" s="388"/>
      <c r="HB4" s="388"/>
      <c r="HC4" s="388"/>
      <c r="HD4" s="388"/>
      <c r="HE4" s="388"/>
      <c r="HF4" s="388"/>
      <c r="HG4" s="388"/>
      <c r="HH4" s="388"/>
      <c r="HI4" s="388"/>
      <c r="HJ4" s="388"/>
      <c r="HK4" s="388"/>
      <c r="HL4" s="388"/>
      <c r="HM4" s="388"/>
      <c r="HN4" s="388"/>
      <c r="HO4" s="388"/>
      <c r="HP4" s="388"/>
      <c r="HQ4" s="388"/>
      <c r="HR4" s="388"/>
      <c r="HS4" s="388"/>
      <c r="HT4" s="388"/>
      <c r="HU4" s="388"/>
      <c r="HV4" s="388"/>
      <c r="HW4" s="388"/>
      <c r="HX4" s="388"/>
      <c r="HY4" s="388"/>
      <c r="HZ4" s="388"/>
      <c r="IA4" s="388"/>
      <c r="IB4" s="388"/>
      <c r="IC4" s="388"/>
      <c r="ID4" s="388"/>
      <c r="IE4" s="388"/>
    </row>
    <row r="5" spans="1:256">
      <c r="A5" s="387"/>
      <c r="B5" s="386"/>
      <c r="C5" s="385"/>
      <c r="D5" s="385"/>
      <c r="E5" s="384"/>
      <c r="F5" s="384"/>
      <c r="G5" s="384"/>
      <c r="H5" s="384"/>
      <c r="I5" s="384"/>
      <c r="J5" s="384"/>
      <c r="K5" s="384"/>
      <c r="L5" s="384"/>
      <c r="M5" s="384"/>
      <c r="N5" s="383"/>
    </row>
    <row r="6" spans="1:256">
      <c r="A6" s="382" t="s">
        <v>352</v>
      </c>
      <c r="B6" s="381" t="s">
        <v>353</v>
      </c>
      <c r="C6" s="380"/>
      <c r="D6" s="380"/>
      <c r="E6" s="379"/>
      <c r="F6" s="379"/>
      <c r="G6" s="379"/>
      <c r="H6" s="379"/>
      <c r="I6" s="379"/>
      <c r="J6" s="379"/>
      <c r="K6" s="379"/>
      <c r="L6" s="379"/>
      <c r="M6" s="379"/>
      <c r="N6" s="378"/>
    </row>
    <row r="7" spans="1:256">
      <c r="A7" s="377"/>
      <c r="B7" s="381"/>
      <c r="C7" s="380"/>
      <c r="D7" s="380"/>
      <c r="E7" s="379"/>
      <c r="F7" s="379"/>
      <c r="G7" s="379"/>
      <c r="H7" s="379"/>
      <c r="I7" s="379"/>
      <c r="J7" s="379"/>
      <c r="K7" s="379"/>
      <c r="L7" s="379"/>
      <c r="M7" s="379"/>
      <c r="N7" s="378"/>
    </row>
    <row r="8" spans="1:256" s="462" customFormat="1" ht="29">
      <c r="A8" s="380">
        <v>1</v>
      </c>
      <c r="B8" s="376" t="s">
        <v>354</v>
      </c>
      <c r="C8" s="380" t="s">
        <v>40</v>
      </c>
      <c r="D8" s="380">
        <v>7</v>
      </c>
      <c r="E8" s="379">
        <v>3800</v>
      </c>
      <c r="F8" s="379">
        <v>800</v>
      </c>
      <c r="G8" s="379">
        <f>E8+F8</f>
        <v>4600</v>
      </c>
      <c r="H8" s="379">
        <f>G8*D8</f>
        <v>32200</v>
      </c>
      <c r="I8" s="379"/>
      <c r="J8" s="379">
        <f>I8*G8</f>
        <v>0</v>
      </c>
      <c r="K8" s="470">
        <f>'[2]M SHEET'!I11</f>
        <v>7</v>
      </c>
      <c r="L8" s="379">
        <f>K8*G8</f>
        <v>32200</v>
      </c>
      <c r="M8" s="379">
        <f>K8+I8</f>
        <v>7</v>
      </c>
      <c r="N8" s="378">
        <f>M8*G8</f>
        <v>32200</v>
      </c>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462" customFormat="1">
      <c r="A9" s="377"/>
      <c r="B9" s="381"/>
      <c r="C9" s="380"/>
      <c r="D9" s="380"/>
      <c r="E9" s="379"/>
      <c r="F9" s="379"/>
      <c r="G9" s="379"/>
      <c r="H9" s="379"/>
      <c r="I9" s="379"/>
      <c r="J9" s="379"/>
      <c r="K9" s="379"/>
      <c r="L9" s="379"/>
      <c r="M9" s="379"/>
      <c r="N9" s="378"/>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s="462" customFormat="1" ht="29">
      <c r="A10" s="380">
        <v>2</v>
      </c>
      <c r="B10" s="376" t="s">
        <v>355</v>
      </c>
      <c r="C10" s="380" t="s">
        <v>356</v>
      </c>
      <c r="D10" s="380">
        <v>1</v>
      </c>
      <c r="E10" s="379">
        <v>1450</v>
      </c>
      <c r="F10" s="379">
        <v>350</v>
      </c>
      <c r="G10" s="379">
        <f>E10+F10</f>
        <v>1800</v>
      </c>
      <c r="H10" s="379">
        <f>G10*D10</f>
        <v>1800</v>
      </c>
      <c r="I10" s="379"/>
      <c r="J10" s="379">
        <f>I10*G10</f>
        <v>0</v>
      </c>
      <c r="K10" s="470">
        <f>'[2]M SHEET'!I16</f>
        <v>1</v>
      </c>
      <c r="L10" s="379">
        <f>K10*G10</f>
        <v>1800</v>
      </c>
      <c r="M10" s="379">
        <f>K10+I10</f>
        <v>1</v>
      </c>
      <c r="N10" s="378">
        <f>M10*G10</f>
        <v>1800</v>
      </c>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c r="IP10" s="27"/>
      <c r="IQ10" s="27"/>
      <c r="IR10" s="27"/>
      <c r="IS10" s="27"/>
      <c r="IT10" s="27"/>
      <c r="IU10" s="27"/>
      <c r="IV10" s="27"/>
    </row>
    <row r="11" spans="1:256" s="462" customFormat="1">
      <c r="A11" s="377"/>
      <c r="B11" s="381"/>
      <c r="C11" s="380"/>
      <c r="D11" s="380"/>
      <c r="E11" s="379"/>
      <c r="F11" s="379"/>
      <c r="G11" s="379"/>
      <c r="H11" s="379"/>
      <c r="I11" s="379"/>
      <c r="J11" s="379"/>
      <c r="K11" s="379"/>
      <c r="L11" s="379"/>
      <c r="M11" s="379"/>
      <c r="N11" s="378"/>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c r="IV11" s="27"/>
    </row>
    <row r="12" spans="1:256" s="462" customFormat="1" ht="58">
      <c r="A12" s="380">
        <v>3</v>
      </c>
      <c r="B12" s="375" t="s">
        <v>357</v>
      </c>
      <c r="C12" s="380" t="s">
        <v>59</v>
      </c>
      <c r="D12" s="380"/>
      <c r="E12" s="379"/>
      <c r="F12" s="379"/>
      <c r="G12" s="379">
        <f>E12+F12</f>
        <v>0</v>
      </c>
      <c r="H12" s="379"/>
      <c r="I12" s="379"/>
      <c r="J12" s="379">
        <f>I12*G12</f>
        <v>0</v>
      </c>
      <c r="K12" s="379"/>
      <c r="L12" s="379">
        <f>K12*G12</f>
        <v>0</v>
      </c>
      <c r="M12" s="379">
        <f>K12+I12</f>
        <v>0</v>
      </c>
      <c r="N12" s="378">
        <f>M12*G12</f>
        <v>0</v>
      </c>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c r="IS12" s="27"/>
      <c r="IT12" s="27"/>
      <c r="IU12" s="27"/>
      <c r="IV12" s="27"/>
    </row>
    <row r="13" spans="1:256" s="462" customFormat="1">
      <c r="A13" s="380"/>
      <c r="B13" s="375"/>
      <c r="C13" s="380"/>
      <c r="D13" s="380"/>
      <c r="E13" s="379"/>
      <c r="F13" s="379"/>
      <c r="G13" s="379"/>
      <c r="H13" s="379"/>
      <c r="I13" s="379"/>
      <c r="J13" s="379"/>
      <c r="K13" s="379"/>
      <c r="L13" s="379"/>
      <c r="M13" s="379"/>
      <c r="N13" s="378"/>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c r="IS13" s="27"/>
      <c r="IT13" s="27"/>
      <c r="IU13" s="27"/>
      <c r="IV13" s="27"/>
    </row>
    <row r="14" spans="1:256" s="462" customFormat="1" ht="58">
      <c r="A14" s="380">
        <v>4</v>
      </c>
      <c r="B14" s="375" t="s">
        <v>358</v>
      </c>
      <c r="C14" s="380" t="s">
        <v>59</v>
      </c>
      <c r="D14" s="380">
        <v>1</v>
      </c>
      <c r="E14" s="379">
        <v>14500</v>
      </c>
      <c r="F14" s="379">
        <v>800</v>
      </c>
      <c r="G14" s="379">
        <f>E14+F14</f>
        <v>15300</v>
      </c>
      <c r="H14" s="379">
        <f>G14*D14</f>
        <v>15300</v>
      </c>
      <c r="I14" s="379"/>
      <c r="J14" s="379">
        <f>I14*G14</f>
        <v>0</v>
      </c>
      <c r="K14" s="470">
        <f>'[2]M SHEET'!I26</f>
        <v>1</v>
      </c>
      <c r="L14" s="379">
        <f>K14*G14</f>
        <v>15300</v>
      </c>
      <c r="M14" s="379">
        <f>K14+I14</f>
        <v>1</v>
      </c>
      <c r="N14" s="378">
        <f>M14*G14</f>
        <v>15300</v>
      </c>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c r="IV14" s="27"/>
    </row>
    <row r="15" spans="1:256" s="462" customFormat="1">
      <c r="A15" s="380"/>
      <c r="B15" s="375"/>
      <c r="C15" s="380"/>
      <c r="D15" s="380"/>
      <c r="E15" s="379"/>
      <c r="F15" s="379"/>
      <c r="G15" s="379"/>
      <c r="H15" s="379"/>
      <c r="I15" s="379"/>
      <c r="J15" s="379"/>
      <c r="K15" s="379"/>
      <c r="L15" s="379"/>
      <c r="M15" s="379"/>
      <c r="N15" s="378"/>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c r="IS15" s="27"/>
      <c r="IT15" s="27"/>
      <c r="IU15" s="27"/>
      <c r="IV15" s="27"/>
    </row>
    <row r="16" spans="1:256" s="462" customFormat="1" ht="29">
      <c r="A16" s="380">
        <v>5</v>
      </c>
      <c r="B16" s="376" t="s">
        <v>359</v>
      </c>
      <c r="C16" s="380" t="s">
        <v>174</v>
      </c>
      <c r="D16" s="380" t="s">
        <v>45</v>
      </c>
      <c r="E16" s="374"/>
      <c r="F16" s="374"/>
      <c r="G16" s="379">
        <f>E16+F16</f>
        <v>0</v>
      </c>
      <c r="H16" s="379"/>
      <c r="I16" s="379"/>
      <c r="J16" s="379">
        <f>I16*G16</f>
        <v>0</v>
      </c>
      <c r="K16" s="379"/>
      <c r="L16" s="379">
        <f>K16*G16</f>
        <v>0</v>
      </c>
      <c r="M16" s="379">
        <f>K16+I16</f>
        <v>0</v>
      </c>
      <c r="N16" s="378"/>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row>
    <row r="17" spans="1:256" s="462" customFormat="1">
      <c r="A17" s="380"/>
      <c r="B17" s="376"/>
      <c r="C17" s="380"/>
      <c r="D17" s="380"/>
      <c r="E17" s="374"/>
      <c r="F17" s="374"/>
      <c r="G17" s="374"/>
      <c r="H17" s="374"/>
      <c r="I17" s="374"/>
      <c r="J17" s="374"/>
      <c r="K17" s="374"/>
      <c r="L17" s="374"/>
      <c r="M17" s="374"/>
      <c r="N17" s="373"/>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row>
    <row r="18" spans="1:256" s="462" customFormat="1">
      <c r="A18" s="380">
        <v>6</v>
      </c>
      <c r="B18" s="376" t="s">
        <v>360</v>
      </c>
      <c r="C18" s="380" t="s">
        <v>174</v>
      </c>
      <c r="D18" s="380">
        <v>3</v>
      </c>
      <c r="E18" s="374">
        <v>14000</v>
      </c>
      <c r="F18" s="374">
        <v>500</v>
      </c>
      <c r="G18" s="379">
        <f>E18+F18</f>
        <v>14500</v>
      </c>
      <c r="H18" s="379">
        <f>G18*D18</f>
        <v>43500</v>
      </c>
      <c r="I18" s="379"/>
      <c r="J18" s="379">
        <f>I18*G18</f>
        <v>0</v>
      </c>
      <c r="K18" s="470">
        <f>'[2]M SHEET'!I34</f>
        <v>3</v>
      </c>
      <c r="L18" s="379">
        <f>K18*G18</f>
        <v>43500</v>
      </c>
      <c r="M18" s="379">
        <f>K18+I18</f>
        <v>3</v>
      </c>
      <c r="N18" s="378">
        <f>M18*G18</f>
        <v>43500</v>
      </c>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c r="IS18" s="27"/>
      <c r="IT18" s="27"/>
      <c r="IU18" s="27"/>
      <c r="IV18" s="27"/>
    </row>
    <row r="19" spans="1:256" s="462" customFormat="1">
      <c r="A19" s="380"/>
      <c r="B19" s="376"/>
      <c r="C19" s="380"/>
      <c r="D19" s="380"/>
      <c r="E19" s="374"/>
      <c r="F19" s="374"/>
      <c r="G19" s="374"/>
      <c r="H19" s="374"/>
      <c r="I19" s="374"/>
      <c r="J19" s="374"/>
      <c r="K19" s="374"/>
      <c r="L19" s="374"/>
      <c r="M19" s="374"/>
      <c r="N19" s="373"/>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c r="IS19" s="27"/>
      <c r="IT19" s="27"/>
      <c r="IU19" s="27"/>
      <c r="IV19" s="27"/>
    </row>
    <row r="20" spans="1:256" s="462" customFormat="1">
      <c r="A20" s="380"/>
      <c r="B20" s="376" t="s">
        <v>361</v>
      </c>
      <c r="C20" s="380" t="s">
        <v>174</v>
      </c>
      <c r="D20" s="380">
        <v>7</v>
      </c>
      <c r="E20" s="374">
        <v>800</v>
      </c>
      <c r="F20" s="374">
        <v>100</v>
      </c>
      <c r="G20" s="379">
        <f>E20+F20</f>
        <v>900</v>
      </c>
      <c r="H20" s="379">
        <f>G20*D20</f>
        <v>6300</v>
      </c>
      <c r="I20" s="379"/>
      <c r="J20" s="379">
        <f>I20*G20</f>
        <v>0</v>
      </c>
      <c r="K20" s="470">
        <f>'[2]M SHEET'!I38</f>
        <v>7</v>
      </c>
      <c r="L20" s="379">
        <f>K20*G20</f>
        <v>6300</v>
      </c>
      <c r="M20" s="379">
        <f>K20+I20</f>
        <v>7</v>
      </c>
      <c r="N20" s="378">
        <f>M20*G20</f>
        <v>6300</v>
      </c>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c r="IS20" s="27"/>
      <c r="IT20" s="27"/>
      <c r="IU20" s="27"/>
      <c r="IV20" s="27"/>
    </row>
    <row r="21" spans="1:256" s="462" customFormat="1">
      <c r="A21" s="380"/>
      <c r="B21" s="376"/>
      <c r="C21" s="380"/>
      <c r="D21" s="380"/>
      <c r="E21" s="374"/>
      <c r="F21" s="374"/>
      <c r="G21" s="374"/>
      <c r="H21" s="374"/>
      <c r="I21" s="374"/>
      <c r="J21" s="374"/>
      <c r="K21" s="374"/>
      <c r="L21" s="374"/>
      <c r="M21" s="374"/>
      <c r="N21" s="373"/>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c r="IO21" s="27"/>
      <c r="IP21" s="27"/>
      <c r="IQ21" s="27"/>
      <c r="IR21" s="27"/>
      <c r="IS21" s="27"/>
      <c r="IT21" s="27"/>
      <c r="IU21" s="27"/>
      <c r="IV21" s="27"/>
    </row>
    <row r="22" spans="1:256" s="462" customFormat="1">
      <c r="A22" s="380"/>
      <c r="B22" s="376" t="s">
        <v>362</v>
      </c>
      <c r="C22" s="380" t="s">
        <v>174</v>
      </c>
      <c r="D22" s="380">
        <v>14</v>
      </c>
      <c r="E22" s="374">
        <v>800</v>
      </c>
      <c r="F22" s="374">
        <v>100</v>
      </c>
      <c r="G22" s="379">
        <f>E22+F22</f>
        <v>900</v>
      </c>
      <c r="H22" s="379">
        <f>G22*D22</f>
        <v>12600</v>
      </c>
      <c r="I22" s="379"/>
      <c r="J22" s="379">
        <f>I22*G22</f>
        <v>0</v>
      </c>
      <c r="K22" s="470">
        <f>'[2]M SHEET'!I42</f>
        <v>12</v>
      </c>
      <c r="L22" s="379">
        <f>K22*G22</f>
        <v>10800</v>
      </c>
      <c r="M22" s="379">
        <f>K22+I22</f>
        <v>12</v>
      </c>
      <c r="N22" s="378">
        <f>M22*G22</f>
        <v>10800</v>
      </c>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c r="IO22" s="27"/>
      <c r="IP22" s="27"/>
      <c r="IQ22" s="27"/>
      <c r="IR22" s="27"/>
      <c r="IS22" s="27"/>
      <c r="IT22" s="27"/>
      <c r="IU22" s="27"/>
      <c r="IV22" s="27"/>
    </row>
    <row r="23" spans="1:256" s="462" customFormat="1">
      <c r="A23" s="380"/>
      <c r="B23" s="376"/>
      <c r="C23" s="380"/>
      <c r="D23" s="380"/>
      <c r="E23" s="374"/>
      <c r="F23" s="374"/>
      <c r="G23" s="374"/>
      <c r="H23" s="374"/>
      <c r="I23" s="374"/>
      <c r="J23" s="374"/>
      <c r="K23" s="374"/>
      <c r="L23" s="374"/>
      <c r="M23" s="374"/>
      <c r="N23" s="373"/>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c r="IS23" s="27"/>
      <c r="IT23" s="27"/>
      <c r="IU23" s="27"/>
      <c r="IV23" s="27"/>
    </row>
    <row r="24" spans="1:256" s="462" customFormat="1" ht="29">
      <c r="A24" s="380">
        <v>7</v>
      </c>
      <c r="B24" s="376" t="s">
        <v>363</v>
      </c>
      <c r="C24" s="380" t="s">
        <v>364</v>
      </c>
      <c r="D24" s="380">
        <f>6*25</f>
        <v>150</v>
      </c>
      <c r="E24" s="374">
        <v>220</v>
      </c>
      <c r="F24" s="374">
        <v>55</v>
      </c>
      <c r="G24" s="379">
        <f>E24+F24</f>
        <v>275</v>
      </c>
      <c r="H24" s="379">
        <f>G24*D24</f>
        <v>41250</v>
      </c>
      <c r="I24" s="379"/>
      <c r="J24" s="379">
        <f>I24*G24</f>
        <v>0</v>
      </c>
      <c r="K24" s="470">
        <v>110</v>
      </c>
      <c r="L24" s="379">
        <f>K24*G24</f>
        <v>30250</v>
      </c>
      <c r="M24" s="379">
        <f>K24+I24</f>
        <v>110</v>
      </c>
      <c r="N24" s="378">
        <f>M24*G24</f>
        <v>30250</v>
      </c>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c r="IS24" s="27"/>
      <c r="IT24" s="27"/>
      <c r="IU24" s="27"/>
      <c r="IV24" s="27"/>
    </row>
    <row r="25" spans="1:256" s="462" customFormat="1">
      <c r="A25" s="380"/>
      <c r="B25" s="376"/>
      <c r="C25" s="380"/>
      <c r="D25" s="380"/>
      <c r="E25" s="374"/>
      <c r="F25" s="374"/>
      <c r="G25" s="374"/>
      <c r="H25" s="374"/>
      <c r="I25" s="374"/>
      <c r="J25" s="374"/>
      <c r="K25" s="374"/>
      <c r="L25" s="374"/>
      <c r="M25" s="374"/>
      <c r="N25" s="372"/>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c r="IO25" s="27"/>
      <c r="IP25" s="27"/>
      <c r="IQ25" s="27"/>
      <c r="IR25" s="27"/>
      <c r="IS25" s="27"/>
      <c r="IT25" s="27"/>
      <c r="IU25" s="27"/>
      <c r="IV25" s="27"/>
    </row>
    <row r="26" spans="1:256" s="462" customFormat="1">
      <c r="A26" s="380">
        <v>8</v>
      </c>
      <c r="B26" s="376" t="s">
        <v>365</v>
      </c>
      <c r="C26" s="380" t="s">
        <v>364</v>
      </c>
      <c r="D26" s="380">
        <f>6*25</f>
        <v>150</v>
      </c>
      <c r="E26" s="374">
        <v>125</v>
      </c>
      <c r="F26" s="374">
        <v>45</v>
      </c>
      <c r="G26" s="379">
        <f>E26+F26</f>
        <v>170</v>
      </c>
      <c r="H26" s="379">
        <f>G26*D26</f>
        <v>25500</v>
      </c>
      <c r="I26" s="379"/>
      <c r="J26" s="379">
        <f>I26*G26</f>
        <v>0</v>
      </c>
      <c r="K26" s="470">
        <v>110</v>
      </c>
      <c r="L26" s="379">
        <f>K26*G26</f>
        <v>18700</v>
      </c>
      <c r="M26" s="379">
        <f>K26+I26</f>
        <v>110</v>
      </c>
      <c r="N26" s="378">
        <f>M26*G26</f>
        <v>18700</v>
      </c>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c r="IO26" s="27"/>
      <c r="IP26" s="27"/>
      <c r="IQ26" s="27"/>
      <c r="IR26" s="27"/>
      <c r="IS26" s="27"/>
      <c r="IT26" s="27"/>
      <c r="IU26" s="27"/>
      <c r="IV26" s="27"/>
    </row>
    <row r="27" spans="1:256" s="462" customFormat="1">
      <c r="A27" s="380"/>
      <c r="B27" s="376"/>
      <c r="C27" s="380"/>
      <c r="D27" s="380"/>
      <c r="E27" s="374"/>
      <c r="F27" s="374"/>
      <c r="G27" s="374"/>
      <c r="H27" s="374"/>
      <c r="I27" s="374"/>
      <c r="J27" s="374"/>
      <c r="K27" s="374"/>
      <c r="L27" s="374"/>
      <c r="M27" s="374"/>
      <c r="N27" s="372"/>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c r="IJ27" s="27"/>
      <c r="IK27" s="27"/>
      <c r="IL27" s="27"/>
      <c r="IM27" s="27"/>
      <c r="IN27" s="27"/>
      <c r="IO27" s="27"/>
      <c r="IP27" s="27"/>
      <c r="IQ27" s="27"/>
      <c r="IR27" s="27"/>
      <c r="IS27" s="27"/>
      <c r="IT27" s="27"/>
      <c r="IU27" s="27"/>
      <c r="IV27" s="27"/>
    </row>
    <row r="28" spans="1:256" s="462" customFormat="1">
      <c r="A28" s="380">
        <v>9</v>
      </c>
      <c r="B28" s="376" t="s">
        <v>366</v>
      </c>
      <c r="C28" s="380" t="s">
        <v>364</v>
      </c>
      <c r="D28" s="380">
        <v>50</v>
      </c>
      <c r="E28" s="374">
        <v>175</v>
      </c>
      <c r="F28" s="374">
        <v>150</v>
      </c>
      <c r="G28" s="379">
        <f>E28+F28</f>
        <v>325</v>
      </c>
      <c r="H28" s="379">
        <f>G28*D28</f>
        <v>16250</v>
      </c>
      <c r="I28" s="379"/>
      <c r="J28" s="379">
        <f>I28*G28</f>
        <v>0</v>
      </c>
      <c r="K28" s="470">
        <v>50</v>
      </c>
      <c r="L28" s="379">
        <f>K28*G28</f>
        <v>16250</v>
      </c>
      <c r="M28" s="379">
        <f>K28+I28</f>
        <v>50</v>
      </c>
      <c r="N28" s="378">
        <f>M28*G28</f>
        <v>16250</v>
      </c>
      <c r="GZ28" s="27"/>
      <c r="HA28" s="27"/>
      <c r="HB28" s="27"/>
      <c r="HC28" s="27"/>
      <c r="HD28" s="27"/>
      <c r="HE28" s="27"/>
      <c r="HF28" s="27"/>
      <c r="HG28" s="27"/>
      <c r="HH28" s="27"/>
      <c r="HI28" s="27"/>
      <c r="HJ28" s="27"/>
      <c r="HK28" s="27"/>
      <c r="HL28" s="27"/>
      <c r="HM28" s="27"/>
      <c r="HN28" s="27"/>
      <c r="HO28" s="27"/>
      <c r="HP28" s="27"/>
      <c r="HQ28" s="27"/>
      <c r="HR28" s="27"/>
      <c r="HS28" s="27"/>
      <c r="HT28" s="27"/>
      <c r="HU28" s="27"/>
      <c r="HV28" s="27"/>
      <c r="HW28" s="27"/>
      <c r="HX28" s="27"/>
      <c r="HY28" s="27"/>
      <c r="HZ28" s="27"/>
      <c r="IA28" s="27"/>
      <c r="IB28" s="27"/>
      <c r="IC28" s="27"/>
      <c r="ID28" s="27"/>
      <c r="IE28" s="27"/>
      <c r="IF28" s="27"/>
      <c r="IG28" s="27"/>
      <c r="IH28" s="27"/>
      <c r="II28" s="27"/>
      <c r="IJ28" s="27"/>
      <c r="IK28" s="27"/>
      <c r="IL28" s="27"/>
      <c r="IM28" s="27"/>
      <c r="IN28" s="27"/>
      <c r="IO28" s="27"/>
      <c r="IP28" s="27"/>
      <c r="IQ28" s="27"/>
      <c r="IR28" s="27"/>
      <c r="IS28" s="27"/>
      <c r="IT28" s="27"/>
      <c r="IU28" s="27"/>
      <c r="IV28" s="27"/>
    </row>
    <row r="29" spans="1:256" s="462" customFormat="1">
      <c r="A29" s="380"/>
      <c r="B29" s="376"/>
      <c r="C29" s="380"/>
      <c r="D29" s="380"/>
      <c r="E29" s="374"/>
      <c r="F29" s="374"/>
      <c r="G29" s="374"/>
      <c r="H29" s="374"/>
      <c r="I29" s="374"/>
      <c r="J29" s="374"/>
      <c r="K29" s="374"/>
      <c r="L29" s="374"/>
      <c r="M29" s="374"/>
      <c r="N29" s="372"/>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c r="IN29" s="27"/>
      <c r="IO29" s="27"/>
      <c r="IP29" s="27"/>
      <c r="IQ29" s="27"/>
      <c r="IR29" s="27"/>
      <c r="IS29" s="27"/>
      <c r="IT29" s="27"/>
      <c r="IU29" s="27"/>
      <c r="IV29" s="27"/>
    </row>
    <row r="30" spans="1:256" s="462" customFormat="1" ht="29">
      <c r="A30" s="380">
        <v>10</v>
      </c>
      <c r="B30" s="376" t="s">
        <v>367</v>
      </c>
      <c r="C30" s="380" t="s">
        <v>364</v>
      </c>
      <c r="D30" s="380" t="s">
        <v>45</v>
      </c>
      <c r="E30" s="374"/>
      <c r="F30" s="374"/>
      <c r="G30" s="379">
        <f>E30+F30</f>
        <v>0</v>
      </c>
      <c r="H30" s="379"/>
      <c r="I30" s="379">
        <v>0</v>
      </c>
      <c r="J30" s="379">
        <f>I30*G30</f>
        <v>0</v>
      </c>
      <c r="K30" s="379"/>
      <c r="L30" s="379">
        <f>K30*G30</f>
        <v>0</v>
      </c>
      <c r="M30" s="379">
        <f>K30+I30</f>
        <v>0</v>
      </c>
      <c r="N30" s="378"/>
      <c r="Q30" s="506"/>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c r="IO30" s="27"/>
      <c r="IP30" s="27"/>
      <c r="IQ30" s="27"/>
      <c r="IR30" s="27"/>
      <c r="IS30" s="27"/>
      <c r="IT30" s="27"/>
      <c r="IU30" s="27"/>
      <c r="IV30" s="27"/>
    </row>
    <row r="31" spans="1:256">
      <c r="A31" s="371"/>
      <c r="B31" s="370"/>
      <c r="C31" s="371"/>
      <c r="D31" s="371"/>
      <c r="E31" s="369"/>
      <c r="F31" s="369"/>
      <c r="G31" s="369"/>
      <c r="H31" s="369"/>
      <c r="I31" s="369"/>
      <c r="J31" s="369"/>
      <c r="K31" s="369"/>
      <c r="L31" s="369"/>
      <c r="M31" s="369"/>
      <c r="N31" s="368"/>
    </row>
    <row r="32" spans="1:256">
      <c r="A32" s="367"/>
      <c r="B32" s="366" t="s">
        <v>368</v>
      </c>
      <c r="C32" s="367"/>
      <c r="D32" s="367"/>
      <c r="E32" s="365"/>
      <c r="F32" s="365"/>
      <c r="G32" s="365"/>
      <c r="H32" s="364">
        <f>SUM(H6:H31)</f>
        <v>194700</v>
      </c>
      <c r="I32" s="364"/>
      <c r="J32" s="364">
        <f>SUM(J6:J31)</f>
        <v>0</v>
      </c>
      <c r="K32" s="364"/>
      <c r="L32" s="364">
        <f>SUM(L6:L31)</f>
        <v>175100</v>
      </c>
      <c r="M32" s="365"/>
      <c r="N32" s="364">
        <f>SUM(N6:N31)</f>
        <v>175100</v>
      </c>
    </row>
    <row r="33" spans="1:256">
      <c r="A33" s="353"/>
      <c r="B33" s="352"/>
      <c r="C33" s="353"/>
      <c r="D33" s="353"/>
      <c r="E33" s="351"/>
      <c r="F33" s="351"/>
      <c r="G33" s="351"/>
      <c r="H33" s="350"/>
      <c r="I33" s="350"/>
      <c r="J33" s="350"/>
      <c r="K33" s="350"/>
      <c r="L33" s="350"/>
      <c r="M33" s="351"/>
      <c r="N33" s="350"/>
    </row>
    <row r="34" spans="1:256">
      <c r="A34" s="353"/>
      <c r="B34" s="352" t="s">
        <v>339</v>
      </c>
      <c r="C34" s="353"/>
      <c r="D34" s="353"/>
      <c r="E34" s="351"/>
      <c r="F34" s="351"/>
      <c r="G34" s="351"/>
      <c r="H34" s="350"/>
      <c r="I34" s="350"/>
      <c r="J34" s="350"/>
      <c r="K34" s="350"/>
      <c r="L34" s="350"/>
      <c r="M34" s="351"/>
      <c r="N34" s="350">
        <f>N32*18%</f>
        <v>31518</v>
      </c>
    </row>
    <row r="35" spans="1:256">
      <c r="A35" s="353"/>
      <c r="B35" s="352"/>
      <c r="C35" s="353"/>
      <c r="D35" s="353"/>
      <c r="E35" s="351"/>
      <c r="F35" s="351"/>
      <c r="G35" s="351"/>
      <c r="H35" s="350"/>
      <c r="I35" s="350"/>
      <c r="J35" s="350"/>
      <c r="K35" s="350"/>
      <c r="L35" s="350"/>
      <c r="M35" s="351"/>
      <c r="N35" s="350"/>
    </row>
    <row r="36" spans="1:256">
      <c r="A36" s="349"/>
      <c r="B36" s="348"/>
      <c r="C36" s="349"/>
      <c r="D36" s="349"/>
      <c r="E36" s="347"/>
      <c r="F36" s="347"/>
      <c r="G36" s="347"/>
      <c r="H36" s="347"/>
      <c r="I36" s="347"/>
      <c r="J36" s="347"/>
      <c r="K36" s="347"/>
      <c r="L36" s="347"/>
      <c r="M36" s="347"/>
      <c r="N36" s="280">
        <f>SUM(N32:N35)</f>
        <v>206618</v>
      </c>
    </row>
    <row r="37" spans="1:256">
      <c r="A37" s="363"/>
      <c r="C37" s="361"/>
    </row>
    <row r="38" spans="1:256">
      <c r="A38" s="363"/>
      <c r="C38" s="361"/>
    </row>
    <row r="39" spans="1:256">
      <c r="A39" s="363"/>
      <c r="C39" s="361"/>
    </row>
    <row r="40" spans="1:256">
      <c r="A40" s="363"/>
      <c r="C40" s="361"/>
    </row>
    <row r="41" spans="1:256">
      <c r="A41" s="363"/>
      <c r="C41" s="361"/>
    </row>
    <row r="42" spans="1:256">
      <c r="A42" s="363"/>
      <c r="C42" s="361"/>
    </row>
    <row r="43" spans="1:256">
      <c r="A43" s="363"/>
      <c r="C43" s="361"/>
    </row>
    <row r="44" spans="1:256" s="361" customFormat="1">
      <c r="A44" s="363"/>
      <c r="B44" s="362"/>
      <c r="E44" s="360"/>
      <c r="F44" s="360"/>
      <c r="G44" s="360"/>
      <c r="H44" s="360"/>
      <c r="I44" s="360"/>
      <c r="J44" s="360"/>
      <c r="K44" s="360"/>
      <c r="L44" s="360"/>
      <c r="M44" s="360"/>
      <c r="N44" s="359"/>
      <c r="O44" s="462"/>
      <c r="P44" s="462"/>
      <c r="Q44" s="462"/>
      <c r="R44" s="462"/>
      <c r="S44" s="462"/>
      <c r="T44" s="462"/>
      <c r="U44" s="462"/>
      <c r="V44" s="462"/>
      <c r="W44" s="462"/>
      <c r="X44" s="462"/>
      <c r="Y44" s="462"/>
      <c r="Z44" s="462"/>
      <c r="AA44" s="462"/>
      <c r="AB44" s="462"/>
      <c r="AC44" s="462"/>
      <c r="AD44" s="462"/>
      <c r="AE44" s="462"/>
      <c r="AF44" s="462"/>
      <c r="AG44" s="462"/>
      <c r="AH44" s="462"/>
      <c r="AI44" s="462"/>
      <c r="AJ44" s="462"/>
      <c r="AK44" s="462"/>
      <c r="AL44" s="462"/>
      <c r="AM44" s="462"/>
      <c r="AN44" s="462"/>
      <c r="AO44" s="462"/>
      <c r="AP44" s="462"/>
      <c r="AQ44" s="462"/>
      <c r="AR44" s="462"/>
      <c r="AS44" s="462"/>
      <c r="AT44" s="462"/>
      <c r="AU44" s="462"/>
      <c r="AV44" s="462"/>
      <c r="AW44" s="462"/>
      <c r="AX44" s="462"/>
      <c r="AY44" s="462"/>
      <c r="AZ44" s="462"/>
      <c r="BA44" s="462"/>
      <c r="BB44" s="462"/>
      <c r="BC44" s="462"/>
      <c r="BD44" s="462"/>
      <c r="BE44" s="462"/>
      <c r="BF44" s="462"/>
      <c r="BG44" s="462"/>
      <c r="BH44" s="462"/>
      <c r="BI44" s="462"/>
      <c r="BJ44" s="462"/>
      <c r="BK44" s="462"/>
      <c r="BL44" s="462"/>
      <c r="BM44" s="462"/>
      <c r="BN44" s="462"/>
      <c r="BO44" s="462"/>
      <c r="BP44" s="462"/>
      <c r="BQ44" s="462"/>
      <c r="BR44" s="462"/>
      <c r="BS44" s="462"/>
      <c r="BT44" s="462"/>
      <c r="BU44" s="462"/>
      <c r="BV44" s="462"/>
      <c r="BW44" s="462"/>
      <c r="BX44" s="462"/>
      <c r="BY44" s="462"/>
      <c r="BZ44" s="462"/>
      <c r="CA44" s="462"/>
      <c r="CB44" s="462"/>
      <c r="CC44" s="462"/>
      <c r="CD44" s="462"/>
      <c r="CE44" s="462"/>
      <c r="CF44" s="462"/>
      <c r="CG44" s="462"/>
      <c r="CH44" s="462"/>
      <c r="CI44" s="462"/>
      <c r="CJ44" s="462"/>
      <c r="CK44" s="462"/>
      <c r="CL44" s="462"/>
      <c r="CM44" s="462"/>
      <c r="CN44" s="462"/>
      <c r="CO44" s="462"/>
      <c r="CP44" s="462"/>
      <c r="CQ44" s="462"/>
      <c r="CR44" s="462"/>
      <c r="CS44" s="462"/>
      <c r="CT44" s="462"/>
      <c r="CU44" s="462"/>
      <c r="CV44" s="462"/>
      <c r="CW44" s="462"/>
      <c r="CX44" s="462"/>
      <c r="CY44" s="462"/>
      <c r="CZ44" s="462"/>
      <c r="DA44" s="462"/>
      <c r="DB44" s="462"/>
      <c r="DC44" s="462"/>
      <c r="DD44" s="462"/>
      <c r="DE44" s="462"/>
      <c r="DF44" s="462"/>
      <c r="DG44" s="462"/>
      <c r="DH44" s="462"/>
      <c r="DI44" s="462"/>
      <c r="DJ44" s="462"/>
      <c r="DK44" s="462"/>
      <c r="DL44" s="462"/>
      <c r="DM44" s="462"/>
      <c r="DN44" s="462"/>
      <c r="DO44" s="462"/>
      <c r="DP44" s="462"/>
      <c r="DQ44" s="462"/>
      <c r="DR44" s="462"/>
      <c r="DS44" s="462"/>
      <c r="DT44" s="462"/>
      <c r="DU44" s="462"/>
      <c r="DV44" s="462"/>
      <c r="DW44" s="462"/>
      <c r="DX44" s="462"/>
      <c r="DY44" s="462"/>
      <c r="DZ44" s="462"/>
      <c r="EA44" s="462"/>
      <c r="EB44" s="462"/>
      <c r="EC44" s="462"/>
      <c r="ED44" s="462"/>
      <c r="EE44" s="462"/>
      <c r="EF44" s="462"/>
      <c r="EG44" s="462"/>
      <c r="EH44" s="462"/>
      <c r="EI44" s="462"/>
      <c r="EJ44" s="462"/>
      <c r="EK44" s="462"/>
      <c r="EL44" s="462"/>
      <c r="EM44" s="462"/>
      <c r="EN44" s="462"/>
      <c r="EO44" s="462"/>
      <c r="EP44" s="462"/>
      <c r="EQ44" s="462"/>
      <c r="ER44" s="462"/>
      <c r="ES44" s="462"/>
      <c r="ET44" s="462"/>
      <c r="EU44" s="462"/>
      <c r="EV44" s="462"/>
      <c r="EW44" s="462"/>
      <c r="EX44" s="462"/>
      <c r="EY44" s="462"/>
      <c r="EZ44" s="462"/>
      <c r="FA44" s="462"/>
      <c r="FB44" s="462"/>
      <c r="FC44" s="462"/>
      <c r="FD44" s="462"/>
      <c r="FE44" s="462"/>
      <c r="FF44" s="462"/>
      <c r="FG44" s="462"/>
      <c r="FH44" s="462"/>
      <c r="FI44" s="462"/>
      <c r="FJ44" s="462"/>
      <c r="FK44" s="462"/>
      <c r="FL44" s="462"/>
      <c r="FM44" s="462"/>
      <c r="FN44" s="462"/>
      <c r="FO44" s="462"/>
      <c r="FP44" s="462"/>
      <c r="FQ44" s="462"/>
      <c r="FR44" s="462"/>
      <c r="FS44" s="462"/>
      <c r="FT44" s="462"/>
      <c r="FU44" s="462"/>
      <c r="FV44" s="462"/>
      <c r="FW44" s="462"/>
      <c r="FX44" s="462"/>
      <c r="FY44" s="462"/>
      <c r="FZ44" s="462"/>
      <c r="GA44" s="462"/>
      <c r="GB44" s="462"/>
      <c r="GC44" s="462"/>
      <c r="GD44" s="462"/>
      <c r="GE44" s="462"/>
      <c r="GF44" s="462"/>
      <c r="GG44" s="462"/>
      <c r="GH44" s="462"/>
      <c r="GI44" s="462"/>
      <c r="GJ44" s="462"/>
      <c r="GK44" s="462"/>
      <c r="GL44" s="462"/>
      <c r="GM44" s="462"/>
      <c r="GN44" s="462"/>
      <c r="GO44" s="462"/>
      <c r="GP44" s="462"/>
      <c r="GQ44" s="462"/>
      <c r="GR44" s="462"/>
      <c r="GS44" s="462"/>
      <c r="GT44" s="462"/>
      <c r="GU44" s="462"/>
      <c r="GV44" s="462"/>
      <c r="GW44" s="462"/>
      <c r="GX44" s="462"/>
      <c r="GY44" s="462"/>
      <c r="GZ44" s="27"/>
      <c r="HA44" s="27"/>
      <c r="HB44" s="27"/>
      <c r="HC44" s="27"/>
      <c r="HD44" s="27"/>
      <c r="HE44" s="27"/>
      <c r="HF44" s="27"/>
      <c r="HG44" s="27"/>
      <c r="HH44" s="27"/>
      <c r="HI44" s="27"/>
      <c r="HJ44" s="27"/>
      <c r="HK44" s="27"/>
      <c r="HL44" s="27"/>
      <c r="HM44" s="27"/>
      <c r="HN44" s="27"/>
      <c r="HO44" s="27"/>
      <c r="HP44" s="27"/>
      <c r="HQ44" s="27"/>
      <c r="HR44" s="27"/>
      <c r="HS44" s="27"/>
      <c r="HT44" s="27"/>
      <c r="HU44" s="27"/>
      <c r="HV44" s="27"/>
      <c r="HW44" s="27"/>
      <c r="HX44" s="27"/>
      <c r="HY44" s="27"/>
      <c r="HZ44" s="27"/>
      <c r="IA44" s="27"/>
      <c r="IB44" s="27"/>
      <c r="IC44" s="27"/>
      <c r="ID44" s="27"/>
      <c r="IE44" s="27"/>
      <c r="IF44" s="27"/>
      <c r="IG44" s="27"/>
      <c r="IH44" s="27"/>
      <c r="II44" s="27"/>
      <c r="IJ44" s="27"/>
      <c r="IK44" s="27"/>
      <c r="IL44" s="27"/>
      <c r="IM44" s="27"/>
      <c r="IN44" s="27"/>
      <c r="IO44" s="27"/>
      <c r="IP44" s="27"/>
      <c r="IQ44" s="27"/>
      <c r="IR44" s="27"/>
      <c r="IS44" s="27"/>
      <c r="IT44" s="27"/>
      <c r="IU44" s="27"/>
      <c r="IV44" s="27"/>
    </row>
    <row r="45" spans="1:256" s="361" customFormat="1">
      <c r="A45" s="363"/>
      <c r="B45" s="362"/>
      <c r="E45" s="360"/>
      <c r="F45" s="360"/>
      <c r="G45" s="360"/>
      <c r="H45" s="360"/>
      <c r="I45" s="360"/>
      <c r="J45" s="360"/>
      <c r="K45" s="360"/>
      <c r="L45" s="360"/>
      <c r="M45" s="360"/>
      <c r="N45" s="359"/>
      <c r="O45" s="462"/>
      <c r="P45" s="462"/>
      <c r="Q45" s="462"/>
      <c r="R45" s="462"/>
      <c r="S45" s="462"/>
      <c r="T45" s="462"/>
      <c r="U45" s="462"/>
      <c r="V45" s="462"/>
      <c r="W45" s="462"/>
      <c r="X45" s="462"/>
      <c r="Y45" s="462"/>
      <c r="Z45" s="462"/>
      <c r="AA45" s="462"/>
      <c r="AB45" s="462"/>
      <c r="AC45" s="462"/>
      <c r="AD45" s="462"/>
      <c r="AE45" s="462"/>
      <c r="AF45" s="462"/>
      <c r="AG45" s="462"/>
      <c r="AH45" s="462"/>
      <c r="AI45" s="462"/>
      <c r="AJ45" s="462"/>
      <c r="AK45" s="462"/>
      <c r="AL45" s="462"/>
      <c r="AM45" s="462"/>
      <c r="AN45" s="462"/>
      <c r="AO45" s="462"/>
      <c r="AP45" s="462"/>
      <c r="AQ45" s="462"/>
      <c r="AR45" s="462"/>
      <c r="AS45" s="462"/>
      <c r="AT45" s="462"/>
      <c r="AU45" s="462"/>
      <c r="AV45" s="462"/>
      <c r="AW45" s="462"/>
      <c r="AX45" s="462"/>
      <c r="AY45" s="462"/>
      <c r="AZ45" s="462"/>
      <c r="BA45" s="462"/>
      <c r="BB45" s="462"/>
      <c r="BC45" s="462"/>
      <c r="BD45" s="462"/>
      <c r="BE45" s="462"/>
      <c r="BF45" s="462"/>
      <c r="BG45" s="462"/>
      <c r="BH45" s="462"/>
      <c r="BI45" s="462"/>
      <c r="BJ45" s="462"/>
      <c r="BK45" s="462"/>
      <c r="BL45" s="462"/>
      <c r="BM45" s="462"/>
      <c r="BN45" s="462"/>
      <c r="BO45" s="462"/>
      <c r="BP45" s="462"/>
      <c r="BQ45" s="462"/>
      <c r="BR45" s="462"/>
      <c r="BS45" s="462"/>
      <c r="BT45" s="462"/>
      <c r="BU45" s="462"/>
      <c r="BV45" s="462"/>
      <c r="BW45" s="462"/>
      <c r="BX45" s="462"/>
      <c r="BY45" s="462"/>
      <c r="BZ45" s="462"/>
      <c r="CA45" s="462"/>
      <c r="CB45" s="462"/>
      <c r="CC45" s="462"/>
      <c r="CD45" s="462"/>
      <c r="CE45" s="462"/>
      <c r="CF45" s="462"/>
      <c r="CG45" s="462"/>
      <c r="CH45" s="462"/>
      <c r="CI45" s="462"/>
      <c r="CJ45" s="462"/>
      <c r="CK45" s="462"/>
      <c r="CL45" s="462"/>
      <c r="CM45" s="462"/>
      <c r="CN45" s="462"/>
      <c r="CO45" s="462"/>
      <c r="CP45" s="462"/>
      <c r="CQ45" s="462"/>
      <c r="CR45" s="462"/>
      <c r="CS45" s="462"/>
      <c r="CT45" s="462"/>
      <c r="CU45" s="462"/>
      <c r="CV45" s="462"/>
      <c r="CW45" s="462"/>
      <c r="CX45" s="462"/>
      <c r="CY45" s="462"/>
      <c r="CZ45" s="462"/>
      <c r="DA45" s="462"/>
      <c r="DB45" s="462"/>
      <c r="DC45" s="462"/>
      <c r="DD45" s="462"/>
      <c r="DE45" s="462"/>
      <c r="DF45" s="462"/>
      <c r="DG45" s="462"/>
      <c r="DH45" s="462"/>
      <c r="DI45" s="462"/>
      <c r="DJ45" s="462"/>
      <c r="DK45" s="462"/>
      <c r="DL45" s="462"/>
      <c r="DM45" s="462"/>
      <c r="DN45" s="462"/>
      <c r="DO45" s="462"/>
      <c r="DP45" s="462"/>
      <c r="DQ45" s="462"/>
      <c r="DR45" s="462"/>
      <c r="DS45" s="462"/>
      <c r="DT45" s="462"/>
      <c r="DU45" s="462"/>
      <c r="DV45" s="462"/>
      <c r="DW45" s="462"/>
      <c r="DX45" s="462"/>
      <c r="DY45" s="462"/>
      <c r="DZ45" s="462"/>
      <c r="EA45" s="462"/>
      <c r="EB45" s="462"/>
      <c r="EC45" s="462"/>
      <c r="ED45" s="462"/>
      <c r="EE45" s="462"/>
      <c r="EF45" s="462"/>
      <c r="EG45" s="462"/>
      <c r="EH45" s="462"/>
      <c r="EI45" s="462"/>
      <c r="EJ45" s="462"/>
      <c r="EK45" s="462"/>
      <c r="EL45" s="462"/>
      <c r="EM45" s="462"/>
      <c r="EN45" s="462"/>
      <c r="EO45" s="462"/>
      <c r="EP45" s="462"/>
      <c r="EQ45" s="462"/>
      <c r="ER45" s="462"/>
      <c r="ES45" s="462"/>
      <c r="ET45" s="462"/>
      <c r="EU45" s="462"/>
      <c r="EV45" s="462"/>
      <c r="EW45" s="462"/>
      <c r="EX45" s="462"/>
      <c r="EY45" s="462"/>
      <c r="EZ45" s="462"/>
      <c r="FA45" s="462"/>
      <c r="FB45" s="462"/>
      <c r="FC45" s="462"/>
      <c r="FD45" s="462"/>
      <c r="FE45" s="462"/>
      <c r="FF45" s="462"/>
      <c r="FG45" s="462"/>
      <c r="FH45" s="462"/>
      <c r="FI45" s="462"/>
      <c r="FJ45" s="462"/>
      <c r="FK45" s="462"/>
      <c r="FL45" s="462"/>
      <c r="FM45" s="462"/>
      <c r="FN45" s="462"/>
      <c r="FO45" s="462"/>
      <c r="FP45" s="462"/>
      <c r="FQ45" s="462"/>
      <c r="FR45" s="462"/>
      <c r="FS45" s="462"/>
      <c r="FT45" s="462"/>
      <c r="FU45" s="462"/>
      <c r="FV45" s="462"/>
      <c r="FW45" s="462"/>
      <c r="FX45" s="462"/>
      <c r="FY45" s="462"/>
      <c r="FZ45" s="462"/>
      <c r="GA45" s="462"/>
      <c r="GB45" s="462"/>
      <c r="GC45" s="462"/>
      <c r="GD45" s="462"/>
      <c r="GE45" s="462"/>
      <c r="GF45" s="462"/>
      <c r="GG45" s="462"/>
      <c r="GH45" s="462"/>
      <c r="GI45" s="462"/>
      <c r="GJ45" s="462"/>
      <c r="GK45" s="462"/>
      <c r="GL45" s="462"/>
      <c r="GM45" s="462"/>
      <c r="GN45" s="462"/>
      <c r="GO45" s="462"/>
      <c r="GP45" s="462"/>
      <c r="GQ45" s="462"/>
      <c r="GR45" s="462"/>
      <c r="GS45" s="462"/>
      <c r="GT45" s="462"/>
      <c r="GU45" s="462"/>
      <c r="GV45" s="462"/>
      <c r="GW45" s="462"/>
      <c r="GX45" s="462"/>
      <c r="GY45" s="462"/>
      <c r="GZ45" s="27"/>
      <c r="HA45" s="27"/>
      <c r="HB45" s="27"/>
      <c r="HC45" s="27"/>
      <c r="HD45" s="27"/>
      <c r="HE45" s="27"/>
      <c r="HF45" s="27"/>
      <c r="HG45" s="27"/>
      <c r="HH45" s="27"/>
      <c r="HI45" s="27"/>
      <c r="HJ45" s="27"/>
      <c r="HK45" s="27"/>
      <c r="HL45" s="27"/>
      <c r="HM45" s="27"/>
      <c r="HN45" s="27"/>
      <c r="HO45" s="27"/>
      <c r="HP45" s="27"/>
      <c r="HQ45" s="27"/>
      <c r="HR45" s="27"/>
      <c r="HS45" s="27"/>
      <c r="HT45" s="27"/>
      <c r="HU45" s="27"/>
      <c r="HV45" s="27"/>
      <c r="HW45" s="27"/>
      <c r="HX45" s="27"/>
      <c r="HY45" s="27"/>
      <c r="HZ45" s="27"/>
      <c r="IA45" s="27"/>
      <c r="IB45" s="27"/>
      <c r="IC45" s="27"/>
      <c r="ID45" s="27"/>
      <c r="IE45" s="27"/>
      <c r="IF45" s="27"/>
      <c r="IG45" s="27"/>
      <c r="IH45" s="27"/>
      <c r="II45" s="27"/>
      <c r="IJ45" s="27"/>
      <c r="IK45" s="27"/>
      <c r="IL45" s="27"/>
      <c r="IM45" s="27"/>
      <c r="IN45" s="27"/>
      <c r="IO45" s="27"/>
      <c r="IP45" s="27"/>
      <c r="IQ45" s="27"/>
      <c r="IR45" s="27"/>
      <c r="IS45" s="27"/>
      <c r="IT45" s="27"/>
      <c r="IU45" s="27"/>
      <c r="IV45" s="27"/>
    </row>
    <row r="46" spans="1:256" s="361" customFormat="1">
      <c r="A46" s="363"/>
      <c r="B46" s="362"/>
      <c r="E46" s="360"/>
      <c r="F46" s="360"/>
      <c r="G46" s="360"/>
      <c r="H46" s="360"/>
      <c r="I46" s="360"/>
      <c r="J46" s="360"/>
      <c r="K46" s="360"/>
      <c r="L46" s="360"/>
      <c r="M46" s="360"/>
      <c r="N46" s="359"/>
      <c r="O46" s="462"/>
      <c r="P46" s="462"/>
      <c r="Q46" s="462"/>
      <c r="R46" s="462"/>
      <c r="S46" s="462"/>
      <c r="T46" s="462"/>
      <c r="U46" s="462"/>
      <c r="V46" s="462"/>
      <c r="W46" s="462"/>
      <c r="X46" s="462"/>
      <c r="Y46" s="462"/>
      <c r="Z46" s="462"/>
      <c r="AA46" s="462"/>
      <c r="AB46" s="462"/>
      <c r="AC46" s="462"/>
      <c r="AD46" s="462"/>
      <c r="AE46" s="462"/>
      <c r="AF46" s="462"/>
      <c r="AG46" s="462"/>
      <c r="AH46" s="462"/>
      <c r="AI46" s="462"/>
      <c r="AJ46" s="462"/>
      <c r="AK46" s="462"/>
      <c r="AL46" s="462"/>
      <c r="AM46" s="462"/>
      <c r="AN46" s="462"/>
      <c r="AO46" s="462"/>
      <c r="AP46" s="462"/>
      <c r="AQ46" s="462"/>
      <c r="AR46" s="462"/>
      <c r="AS46" s="462"/>
      <c r="AT46" s="462"/>
      <c r="AU46" s="462"/>
      <c r="AV46" s="462"/>
      <c r="AW46" s="462"/>
      <c r="AX46" s="462"/>
      <c r="AY46" s="462"/>
      <c r="AZ46" s="462"/>
      <c r="BA46" s="462"/>
      <c r="BB46" s="462"/>
      <c r="BC46" s="462"/>
      <c r="BD46" s="462"/>
      <c r="BE46" s="462"/>
      <c r="BF46" s="462"/>
      <c r="BG46" s="462"/>
      <c r="BH46" s="462"/>
      <c r="BI46" s="462"/>
      <c r="BJ46" s="462"/>
      <c r="BK46" s="462"/>
      <c r="BL46" s="462"/>
      <c r="BM46" s="462"/>
      <c r="BN46" s="462"/>
      <c r="BO46" s="462"/>
      <c r="BP46" s="462"/>
      <c r="BQ46" s="462"/>
      <c r="BR46" s="462"/>
      <c r="BS46" s="462"/>
      <c r="BT46" s="462"/>
      <c r="BU46" s="462"/>
      <c r="BV46" s="462"/>
      <c r="BW46" s="462"/>
      <c r="BX46" s="462"/>
      <c r="BY46" s="462"/>
      <c r="BZ46" s="462"/>
      <c r="CA46" s="462"/>
      <c r="CB46" s="462"/>
      <c r="CC46" s="462"/>
      <c r="CD46" s="462"/>
      <c r="CE46" s="462"/>
      <c r="CF46" s="462"/>
      <c r="CG46" s="462"/>
      <c r="CH46" s="462"/>
      <c r="CI46" s="462"/>
      <c r="CJ46" s="462"/>
      <c r="CK46" s="462"/>
      <c r="CL46" s="462"/>
      <c r="CM46" s="462"/>
      <c r="CN46" s="462"/>
      <c r="CO46" s="462"/>
      <c r="CP46" s="462"/>
      <c r="CQ46" s="462"/>
      <c r="CR46" s="462"/>
      <c r="CS46" s="462"/>
      <c r="CT46" s="462"/>
      <c r="CU46" s="462"/>
      <c r="CV46" s="462"/>
      <c r="CW46" s="462"/>
      <c r="CX46" s="462"/>
      <c r="CY46" s="462"/>
      <c r="CZ46" s="462"/>
      <c r="DA46" s="462"/>
      <c r="DB46" s="462"/>
      <c r="DC46" s="462"/>
      <c r="DD46" s="462"/>
      <c r="DE46" s="462"/>
      <c r="DF46" s="462"/>
      <c r="DG46" s="462"/>
      <c r="DH46" s="462"/>
      <c r="DI46" s="462"/>
      <c r="DJ46" s="462"/>
      <c r="DK46" s="462"/>
      <c r="DL46" s="462"/>
      <c r="DM46" s="462"/>
      <c r="DN46" s="462"/>
      <c r="DO46" s="462"/>
      <c r="DP46" s="462"/>
      <c r="DQ46" s="462"/>
      <c r="DR46" s="462"/>
      <c r="DS46" s="462"/>
      <c r="DT46" s="462"/>
      <c r="DU46" s="462"/>
      <c r="DV46" s="462"/>
      <c r="DW46" s="462"/>
      <c r="DX46" s="462"/>
      <c r="DY46" s="462"/>
      <c r="DZ46" s="462"/>
      <c r="EA46" s="462"/>
      <c r="EB46" s="462"/>
      <c r="EC46" s="462"/>
      <c r="ED46" s="462"/>
      <c r="EE46" s="462"/>
      <c r="EF46" s="462"/>
      <c r="EG46" s="462"/>
      <c r="EH46" s="462"/>
      <c r="EI46" s="462"/>
      <c r="EJ46" s="462"/>
      <c r="EK46" s="462"/>
      <c r="EL46" s="462"/>
      <c r="EM46" s="462"/>
      <c r="EN46" s="462"/>
      <c r="EO46" s="462"/>
      <c r="EP46" s="462"/>
      <c r="EQ46" s="462"/>
      <c r="ER46" s="462"/>
      <c r="ES46" s="462"/>
      <c r="ET46" s="462"/>
      <c r="EU46" s="462"/>
      <c r="EV46" s="462"/>
      <c r="EW46" s="462"/>
      <c r="EX46" s="462"/>
      <c r="EY46" s="462"/>
      <c r="EZ46" s="462"/>
      <c r="FA46" s="462"/>
      <c r="FB46" s="462"/>
      <c r="FC46" s="462"/>
      <c r="FD46" s="462"/>
      <c r="FE46" s="462"/>
      <c r="FF46" s="462"/>
      <c r="FG46" s="462"/>
      <c r="FH46" s="462"/>
      <c r="FI46" s="462"/>
      <c r="FJ46" s="462"/>
      <c r="FK46" s="462"/>
      <c r="FL46" s="462"/>
      <c r="FM46" s="462"/>
      <c r="FN46" s="462"/>
      <c r="FO46" s="462"/>
      <c r="FP46" s="462"/>
      <c r="FQ46" s="462"/>
      <c r="FR46" s="462"/>
      <c r="FS46" s="462"/>
      <c r="FT46" s="462"/>
      <c r="FU46" s="462"/>
      <c r="FV46" s="462"/>
      <c r="FW46" s="462"/>
      <c r="FX46" s="462"/>
      <c r="FY46" s="462"/>
      <c r="FZ46" s="462"/>
      <c r="GA46" s="462"/>
      <c r="GB46" s="462"/>
      <c r="GC46" s="462"/>
      <c r="GD46" s="462"/>
      <c r="GE46" s="462"/>
      <c r="GF46" s="462"/>
      <c r="GG46" s="462"/>
      <c r="GH46" s="462"/>
      <c r="GI46" s="462"/>
      <c r="GJ46" s="462"/>
      <c r="GK46" s="462"/>
      <c r="GL46" s="462"/>
      <c r="GM46" s="462"/>
      <c r="GN46" s="462"/>
      <c r="GO46" s="462"/>
      <c r="GP46" s="462"/>
      <c r="GQ46" s="462"/>
      <c r="GR46" s="462"/>
      <c r="GS46" s="462"/>
      <c r="GT46" s="462"/>
      <c r="GU46" s="462"/>
      <c r="GV46" s="462"/>
      <c r="GW46" s="462"/>
      <c r="GX46" s="462"/>
      <c r="GY46" s="462"/>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c r="IJ46" s="27"/>
      <c r="IK46" s="27"/>
      <c r="IL46" s="27"/>
      <c r="IM46" s="27"/>
      <c r="IN46" s="27"/>
      <c r="IO46" s="27"/>
      <c r="IP46" s="27"/>
      <c r="IQ46" s="27"/>
      <c r="IR46" s="27"/>
      <c r="IS46" s="27"/>
      <c r="IT46" s="27"/>
      <c r="IU46" s="27"/>
      <c r="IV46" s="27"/>
    </row>
    <row r="47" spans="1:256" s="361" customFormat="1">
      <c r="A47" s="363"/>
      <c r="B47" s="362"/>
      <c r="E47" s="360"/>
      <c r="F47" s="360"/>
      <c r="G47" s="360"/>
      <c r="H47" s="360"/>
      <c r="I47" s="360"/>
      <c r="J47" s="360"/>
      <c r="K47" s="360"/>
      <c r="L47" s="360"/>
      <c r="M47" s="360"/>
      <c r="N47" s="359"/>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462"/>
      <c r="AN47" s="462"/>
      <c r="AO47" s="462"/>
      <c r="AP47" s="462"/>
      <c r="AQ47" s="462"/>
      <c r="AR47" s="462"/>
      <c r="AS47" s="462"/>
      <c r="AT47" s="462"/>
      <c r="AU47" s="462"/>
      <c r="AV47" s="462"/>
      <c r="AW47" s="462"/>
      <c r="AX47" s="462"/>
      <c r="AY47" s="462"/>
      <c r="AZ47" s="462"/>
      <c r="BA47" s="462"/>
      <c r="BB47" s="462"/>
      <c r="BC47" s="462"/>
      <c r="BD47" s="462"/>
      <c r="BE47" s="462"/>
      <c r="BF47" s="462"/>
      <c r="BG47" s="462"/>
      <c r="BH47" s="462"/>
      <c r="BI47" s="462"/>
      <c r="BJ47" s="462"/>
      <c r="BK47" s="462"/>
      <c r="BL47" s="462"/>
      <c r="BM47" s="462"/>
      <c r="BN47" s="462"/>
      <c r="BO47" s="462"/>
      <c r="BP47" s="462"/>
      <c r="BQ47" s="462"/>
      <c r="BR47" s="462"/>
      <c r="BS47" s="462"/>
      <c r="BT47" s="462"/>
      <c r="BU47" s="462"/>
      <c r="BV47" s="462"/>
      <c r="BW47" s="462"/>
      <c r="BX47" s="462"/>
      <c r="BY47" s="462"/>
      <c r="BZ47" s="462"/>
      <c r="CA47" s="462"/>
      <c r="CB47" s="462"/>
      <c r="CC47" s="462"/>
      <c r="CD47" s="462"/>
      <c r="CE47" s="462"/>
      <c r="CF47" s="462"/>
      <c r="CG47" s="462"/>
      <c r="CH47" s="462"/>
      <c r="CI47" s="462"/>
      <c r="CJ47" s="462"/>
      <c r="CK47" s="462"/>
      <c r="CL47" s="462"/>
      <c r="CM47" s="462"/>
      <c r="CN47" s="462"/>
      <c r="CO47" s="462"/>
      <c r="CP47" s="462"/>
      <c r="CQ47" s="462"/>
      <c r="CR47" s="462"/>
      <c r="CS47" s="462"/>
      <c r="CT47" s="462"/>
      <c r="CU47" s="462"/>
      <c r="CV47" s="462"/>
      <c r="CW47" s="462"/>
      <c r="CX47" s="462"/>
      <c r="CY47" s="462"/>
      <c r="CZ47" s="462"/>
      <c r="DA47" s="462"/>
      <c r="DB47" s="462"/>
      <c r="DC47" s="462"/>
      <c r="DD47" s="462"/>
      <c r="DE47" s="462"/>
      <c r="DF47" s="462"/>
      <c r="DG47" s="462"/>
      <c r="DH47" s="462"/>
      <c r="DI47" s="462"/>
      <c r="DJ47" s="462"/>
      <c r="DK47" s="462"/>
      <c r="DL47" s="462"/>
      <c r="DM47" s="462"/>
      <c r="DN47" s="462"/>
      <c r="DO47" s="462"/>
      <c r="DP47" s="462"/>
      <c r="DQ47" s="462"/>
      <c r="DR47" s="462"/>
      <c r="DS47" s="462"/>
      <c r="DT47" s="462"/>
      <c r="DU47" s="462"/>
      <c r="DV47" s="462"/>
      <c r="DW47" s="462"/>
      <c r="DX47" s="462"/>
      <c r="DY47" s="462"/>
      <c r="DZ47" s="462"/>
      <c r="EA47" s="462"/>
      <c r="EB47" s="462"/>
      <c r="EC47" s="462"/>
      <c r="ED47" s="462"/>
      <c r="EE47" s="462"/>
      <c r="EF47" s="462"/>
      <c r="EG47" s="462"/>
      <c r="EH47" s="462"/>
      <c r="EI47" s="462"/>
      <c r="EJ47" s="462"/>
      <c r="EK47" s="462"/>
      <c r="EL47" s="462"/>
      <c r="EM47" s="462"/>
      <c r="EN47" s="462"/>
      <c r="EO47" s="462"/>
      <c r="EP47" s="462"/>
      <c r="EQ47" s="462"/>
      <c r="ER47" s="462"/>
      <c r="ES47" s="462"/>
      <c r="ET47" s="462"/>
      <c r="EU47" s="462"/>
      <c r="EV47" s="462"/>
      <c r="EW47" s="462"/>
      <c r="EX47" s="462"/>
      <c r="EY47" s="462"/>
      <c r="EZ47" s="462"/>
      <c r="FA47" s="462"/>
      <c r="FB47" s="462"/>
      <c r="FC47" s="462"/>
      <c r="FD47" s="462"/>
      <c r="FE47" s="462"/>
      <c r="FF47" s="462"/>
      <c r="FG47" s="462"/>
      <c r="FH47" s="462"/>
      <c r="FI47" s="462"/>
      <c r="FJ47" s="462"/>
      <c r="FK47" s="462"/>
      <c r="FL47" s="462"/>
      <c r="FM47" s="462"/>
      <c r="FN47" s="462"/>
      <c r="FO47" s="462"/>
      <c r="FP47" s="462"/>
      <c r="FQ47" s="462"/>
      <c r="FR47" s="462"/>
      <c r="FS47" s="462"/>
      <c r="FT47" s="462"/>
      <c r="FU47" s="462"/>
      <c r="FV47" s="462"/>
      <c r="FW47" s="462"/>
      <c r="FX47" s="462"/>
      <c r="FY47" s="462"/>
      <c r="FZ47" s="462"/>
      <c r="GA47" s="462"/>
      <c r="GB47" s="462"/>
      <c r="GC47" s="462"/>
      <c r="GD47" s="462"/>
      <c r="GE47" s="462"/>
      <c r="GF47" s="462"/>
      <c r="GG47" s="462"/>
      <c r="GH47" s="462"/>
      <c r="GI47" s="462"/>
      <c r="GJ47" s="462"/>
      <c r="GK47" s="462"/>
      <c r="GL47" s="462"/>
      <c r="GM47" s="462"/>
      <c r="GN47" s="462"/>
      <c r="GO47" s="462"/>
      <c r="GP47" s="462"/>
      <c r="GQ47" s="462"/>
      <c r="GR47" s="462"/>
      <c r="GS47" s="462"/>
      <c r="GT47" s="462"/>
      <c r="GU47" s="462"/>
      <c r="GV47" s="462"/>
      <c r="GW47" s="462"/>
      <c r="GX47" s="462"/>
      <c r="GY47" s="462"/>
      <c r="GZ47" s="27"/>
      <c r="HA47" s="27"/>
      <c r="HB47" s="27"/>
      <c r="HC47" s="27"/>
      <c r="HD47" s="27"/>
      <c r="HE47" s="27"/>
      <c r="HF47" s="27"/>
      <c r="HG47" s="27"/>
      <c r="HH47" s="27"/>
      <c r="HI47" s="27"/>
      <c r="HJ47" s="27"/>
      <c r="HK47" s="27"/>
      <c r="HL47" s="27"/>
      <c r="HM47" s="27"/>
      <c r="HN47" s="27"/>
      <c r="HO47" s="27"/>
      <c r="HP47" s="27"/>
      <c r="HQ47" s="27"/>
      <c r="HR47" s="27"/>
      <c r="HS47" s="27"/>
      <c r="HT47" s="27"/>
      <c r="HU47" s="27"/>
      <c r="HV47" s="27"/>
      <c r="HW47" s="27"/>
      <c r="HX47" s="27"/>
      <c r="HY47" s="27"/>
      <c r="HZ47" s="27"/>
      <c r="IA47" s="27"/>
      <c r="IB47" s="27"/>
      <c r="IC47" s="27"/>
      <c r="ID47" s="27"/>
      <c r="IE47" s="27"/>
      <c r="IF47" s="27"/>
      <c r="IG47" s="27"/>
      <c r="IH47" s="27"/>
      <c r="II47" s="27"/>
      <c r="IJ47" s="27"/>
      <c r="IK47" s="27"/>
      <c r="IL47" s="27"/>
      <c r="IM47" s="27"/>
      <c r="IN47" s="27"/>
      <c r="IO47" s="27"/>
      <c r="IP47" s="27"/>
      <c r="IQ47" s="27"/>
      <c r="IR47" s="27"/>
      <c r="IS47" s="27"/>
      <c r="IT47" s="27"/>
      <c r="IU47" s="27"/>
      <c r="IV47" s="27"/>
    </row>
    <row r="48" spans="1:256" s="361" customFormat="1">
      <c r="A48" s="363"/>
      <c r="B48" s="362"/>
      <c r="E48" s="360"/>
      <c r="F48" s="360"/>
      <c r="G48" s="360"/>
      <c r="H48" s="360"/>
      <c r="I48" s="360"/>
      <c r="J48" s="360"/>
      <c r="K48" s="360"/>
      <c r="L48" s="360"/>
      <c r="M48" s="360"/>
      <c r="N48" s="359"/>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2"/>
      <c r="AN48" s="462"/>
      <c r="AO48" s="462"/>
      <c r="AP48" s="462"/>
      <c r="AQ48" s="462"/>
      <c r="AR48" s="462"/>
      <c r="AS48" s="462"/>
      <c r="AT48" s="462"/>
      <c r="AU48" s="462"/>
      <c r="AV48" s="462"/>
      <c r="AW48" s="462"/>
      <c r="AX48" s="462"/>
      <c r="AY48" s="462"/>
      <c r="AZ48" s="462"/>
      <c r="BA48" s="462"/>
      <c r="BB48" s="462"/>
      <c r="BC48" s="462"/>
      <c r="BD48" s="462"/>
      <c r="BE48" s="462"/>
      <c r="BF48" s="462"/>
      <c r="BG48" s="462"/>
      <c r="BH48" s="462"/>
      <c r="BI48" s="462"/>
      <c r="BJ48" s="462"/>
      <c r="BK48" s="462"/>
      <c r="BL48" s="462"/>
      <c r="BM48" s="462"/>
      <c r="BN48" s="462"/>
      <c r="BO48" s="462"/>
      <c r="BP48" s="462"/>
      <c r="BQ48" s="462"/>
      <c r="BR48" s="462"/>
      <c r="BS48" s="462"/>
      <c r="BT48" s="462"/>
      <c r="BU48" s="462"/>
      <c r="BV48" s="462"/>
      <c r="BW48" s="462"/>
      <c r="BX48" s="462"/>
      <c r="BY48" s="462"/>
      <c r="BZ48" s="462"/>
      <c r="CA48" s="462"/>
      <c r="CB48" s="462"/>
      <c r="CC48" s="462"/>
      <c r="CD48" s="462"/>
      <c r="CE48" s="462"/>
      <c r="CF48" s="462"/>
      <c r="CG48" s="462"/>
      <c r="CH48" s="462"/>
      <c r="CI48" s="462"/>
      <c r="CJ48" s="462"/>
      <c r="CK48" s="462"/>
      <c r="CL48" s="462"/>
      <c r="CM48" s="462"/>
      <c r="CN48" s="462"/>
      <c r="CO48" s="462"/>
      <c r="CP48" s="462"/>
      <c r="CQ48" s="462"/>
      <c r="CR48" s="462"/>
      <c r="CS48" s="462"/>
      <c r="CT48" s="462"/>
      <c r="CU48" s="462"/>
      <c r="CV48" s="462"/>
      <c r="CW48" s="462"/>
      <c r="CX48" s="462"/>
      <c r="CY48" s="462"/>
      <c r="CZ48" s="462"/>
      <c r="DA48" s="462"/>
      <c r="DB48" s="462"/>
      <c r="DC48" s="462"/>
      <c r="DD48" s="462"/>
      <c r="DE48" s="462"/>
      <c r="DF48" s="462"/>
      <c r="DG48" s="462"/>
      <c r="DH48" s="462"/>
      <c r="DI48" s="462"/>
      <c r="DJ48" s="462"/>
      <c r="DK48" s="462"/>
      <c r="DL48" s="462"/>
      <c r="DM48" s="462"/>
      <c r="DN48" s="462"/>
      <c r="DO48" s="462"/>
      <c r="DP48" s="462"/>
      <c r="DQ48" s="462"/>
      <c r="DR48" s="462"/>
      <c r="DS48" s="462"/>
      <c r="DT48" s="462"/>
      <c r="DU48" s="462"/>
      <c r="DV48" s="462"/>
      <c r="DW48" s="462"/>
      <c r="DX48" s="462"/>
      <c r="DY48" s="462"/>
      <c r="DZ48" s="462"/>
      <c r="EA48" s="462"/>
      <c r="EB48" s="462"/>
      <c r="EC48" s="462"/>
      <c r="ED48" s="462"/>
      <c r="EE48" s="462"/>
      <c r="EF48" s="462"/>
      <c r="EG48" s="462"/>
      <c r="EH48" s="462"/>
      <c r="EI48" s="462"/>
      <c r="EJ48" s="462"/>
      <c r="EK48" s="462"/>
      <c r="EL48" s="462"/>
      <c r="EM48" s="462"/>
      <c r="EN48" s="462"/>
      <c r="EO48" s="462"/>
      <c r="EP48" s="462"/>
      <c r="EQ48" s="462"/>
      <c r="ER48" s="462"/>
      <c r="ES48" s="462"/>
      <c r="ET48" s="462"/>
      <c r="EU48" s="462"/>
      <c r="EV48" s="462"/>
      <c r="EW48" s="462"/>
      <c r="EX48" s="462"/>
      <c r="EY48" s="462"/>
      <c r="EZ48" s="462"/>
      <c r="FA48" s="462"/>
      <c r="FB48" s="462"/>
      <c r="FC48" s="462"/>
      <c r="FD48" s="462"/>
      <c r="FE48" s="462"/>
      <c r="FF48" s="462"/>
      <c r="FG48" s="462"/>
      <c r="FH48" s="462"/>
      <c r="FI48" s="462"/>
      <c r="FJ48" s="462"/>
      <c r="FK48" s="462"/>
      <c r="FL48" s="462"/>
      <c r="FM48" s="462"/>
      <c r="FN48" s="462"/>
      <c r="FO48" s="462"/>
      <c r="FP48" s="462"/>
      <c r="FQ48" s="462"/>
      <c r="FR48" s="462"/>
      <c r="FS48" s="462"/>
      <c r="FT48" s="462"/>
      <c r="FU48" s="462"/>
      <c r="FV48" s="462"/>
      <c r="FW48" s="462"/>
      <c r="FX48" s="462"/>
      <c r="FY48" s="462"/>
      <c r="FZ48" s="462"/>
      <c r="GA48" s="462"/>
      <c r="GB48" s="462"/>
      <c r="GC48" s="462"/>
      <c r="GD48" s="462"/>
      <c r="GE48" s="462"/>
      <c r="GF48" s="462"/>
      <c r="GG48" s="462"/>
      <c r="GH48" s="462"/>
      <c r="GI48" s="462"/>
      <c r="GJ48" s="462"/>
      <c r="GK48" s="462"/>
      <c r="GL48" s="462"/>
      <c r="GM48" s="462"/>
      <c r="GN48" s="462"/>
      <c r="GO48" s="462"/>
      <c r="GP48" s="462"/>
      <c r="GQ48" s="462"/>
      <c r="GR48" s="462"/>
      <c r="GS48" s="462"/>
      <c r="GT48" s="462"/>
      <c r="GU48" s="462"/>
      <c r="GV48" s="462"/>
      <c r="GW48" s="462"/>
      <c r="GX48" s="462"/>
      <c r="GY48" s="462"/>
      <c r="GZ48" s="27"/>
      <c r="HA48" s="27"/>
      <c r="HB48" s="27"/>
      <c r="HC48" s="27"/>
      <c r="HD48" s="27"/>
      <c r="HE48" s="27"/>
      <c r="HF48" s="27"/>
      <c r="HG48" s="27"/>
      <c r="HH48" s="27"/>
      <c r="HI48" s="27"/>
      <c r="HJ48" s="27"/>
      <c r="HK48" s="27"/>
      <c r="HL48" s="27"/>
      <c r="HM48" s="27"/>
      <c r="HN48" s="27"/>
      <c r="HO48" s="27"/>
      <c r="HP48" s="27"/>
      <c r="HQ48" s="27"/>
      <c r="HR48" s="27"/>
      <c r="HS48" s="27"/>
      <c r="HT48" s="27"/>
      <c r="HU48" s="27"/>
      <c r="HV48" s="27"/>
      <c r="HW48" s="27"/>
      <c r="HX48" s="27"/>
      <c r="HY48" s="27"/>
      <c r="HZ48" s="27"/>
      <c r="IA48" s="27"/>
      <c r="IB48" s="27"/>
      <c r="IC48" s="27"/>
      <c r="ID48" s="27"/>
      <c r="IE48" s="27"/>
      <c r="IF48" s="27"/>
      <c r="IG48" s="27"/>
      <c r="IH48" s="27"/>
      <c r="II48" s="27"/>
      <c r="IJ48" s="27"/>
      <c r="IK48" s="27"/>
      <c r="IL48" s="27"/>
      <c r="IM48" s="27"/>
      <c r="IN48" s="27"/>
      <c r="IO48" s="27"/>
      <c r="IP48" s="27"/>
      <c r="IQ48" s="27"/>
      <c r="IR48" s="27"/>
      <c r="IS48" s="27"/>
      <c r="IT48" s="27"/>
      <c r="IU48" s="27"/>
      <c r="IV48" s="27"/>
    </row>
    <row r="49" spans="1:256" s="361" customFormat="1">
      <c r="A49" s="363"/>
      <c r="B49" s="362"/>
      <c r="E49" s="360"/>
      <c r="F49" s="360"/>
      <c r="G49" s="360"/>
      <c r="H49" s="360"/>
      <c r="I49" s="360"/>
      <c r="J49" s="360"/>
      <c r="K49" s="360"/>
      <c r="L49" s="360"/>
      <c r="M49" s="360"/>
      <c r="N49" s="359"/>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2"/>
      <c r="AL49" s="462"/>
      <c r="AM49" s="462"/>
      <c r="AN49" s="462"/>
      <c r="AO49" s="462"/>
      <c r="AP49" s="462"/>
      <c r="AQ49" s="462"/>
      <c r="AR49" s="462"/>
      <c r="AS49" s="462"/>
      <c r="AT49" s="462"/>
      <c r="AU49" s="462"/>
      <c r="AV49" s="462"/>
      <c r="AW49" s="462"/>
      <c r="AX49" s="462"/>
      <c r="AY49" s="462"/>
      <c r="AZ49" s="462"/>
      <c r="BA49" s="462"/>
      <c r="BB49" s="462"/>
      <c r="BC49" s="462"/>
      <c r="BD49" s="462"/>
      <c r="BE49" s="462"/>
      <c r="BF49" s="462"/>
      <c r="BG49" s="462"/>
      <c r="BH49" s="462"/>
      <c r="BI49" s="462"/>
      <c r="BJ49" s="462"/>
      <c r="BK49" s="462"/>
      <c r="BL49" s="462"/>
      <c r="BM49" s="462"/>
      <c r="BN49" s="462"/>
      <c r="BO49" s="462"/>
      <c r="BP49" s="462"/>
      <c r="BQ49" s="462"/>
      <c r="BR49" s="462"/>
      <c r="BS49" s="462"/>
      <c r="BT49" s="462"/>
      <c r="BU49" s="462"/>
      <c r="BV49" s="462"/>
      <c r="BW49" s="462"/>
      <c r="BX49" s="462"/>
      <c r="BY49" s="462"/>
      <c r="BZ49" s="462"/>
      <c r="CA49" s="462"/>
      <c r="CB49" s="462"/>
      <c r="CC49" s="462"/>
      <c r="CD49" s="462"/>
      <c r="CE49" s="462"/>
      <c r="CF49" s="462"/>
      <c r="CG49" s="462"/>
      <c r="CH49" s="462"/>
      <c r="CI49" s="462"/>
      <c r="CJ49" s="462"/>
      <c r="CK49" s="462"/>
      <c r="CL49" s="462"/>
      <c r="CM49" s="462"/>
      <c r="CN49" s="462"/>
      <c r="CO49" s="462"/>
      <c r="CP49" s="462"/>
      <c r="CQ49" s="462"/>
      <c r="CR49" s="462"/>
      <c r="CS49" s="462"/>
      <c r="CT49" s="462"/>
      <c r="CU49" s="462"/>
      <c r="CV49" s="462"/>
      <c r="CW49" s="462"/>
      <c r="CX49" s="462"/>
      <c r="CY49" s="462"/>
      <c r="CZ49" s="462"/>
      <c r="DA49" s="462"/>
      <c r="DB49" s="462"/>
      <c r="DC49" s="462"/>
      <c r="DD49" s="462"/>
      <c r="DE49" s="462"/>
      <c r="DF49" s="462"/>
      <c r="DG49" s="462"/>
      <c r="DH49" s="462"/>
      <c r="DI49" s="462"/>
      <c r="DJ49" s="462"/>
      <c r="DK49" s="462"/>
      <c r="DL49" s="462"/>
      <c r="DM49" s="462"/>
      <c r="DN49" s="462"/>
      <c r="DO49" s="462"/>
      <c r="DP49" s="462"/>
      <c r="DQ49" s="462"/>
      <c r="DR49" s="462"/>
      <c r="DS49" s="462"/>
      <c r="DT49" s="462"/>
      <c r="DU49" s="462"/>
      <c r="DV49" s="462"/>
      <c r="DW49" s="462"/>
      <c r="DX49" s="462"/>
      <c r="DY49" s="462"/>
      <c r="DZ49" s="462"/>
      <c r="EA49" s="462"/>
      <c r="EB49" s="462"/>
      <c r="EC49" s="462"/>
      <c r="ED49" s="462"/>
      <c r="EE49" s="462"/>
      <c r="EF49" s="462"/>
      <c r="EG49" s="462"/>
      <c r="EH49" s="462"/>
      <c r="EI49" s="462"/>
      <c r="EJ49" s="462"/>
      <c r="EK49" s="462"/>
      <c r="EL49" s="462"/>
      <c r="EM49" s="462"/>
      <c r="EN49" s="462"/>
      <c r="EO49" s="462"/>
      <c r="EP49" s="462"/>
      <c r="EQ49" s="462"/>
      <c r="ER49" s="462"/>
      <c r="ES49" s="462"/>
      <c r="ET49" s="462"/>
      <c r="EU49" s="462"/>
      <c r="EV49" s="462"/>
      <c r="EW49" s="462"/>
      <c r="EX49" s="462"/>
      <c r="EY49" s="462"/>
      <c r="EZ49" s="462"/>
      <c r="FA49" s="462"/>
      <c r="FB49" s="462"/>
      <c r="FC49" s="462"/>
      <c r="FD49" s="462"/>
      <c r="FE49" s="462"/>
      <c r="FF49" s="462"/>
      <c r="FG49" s="462"/>
      <c r="FH49" s="462"/>
      <c r="FI49" s="462"/>
      <c r="FJ49" s="462"/>
      <c r="FK49" s="462"/>
      <c r="FL49" s="462"/>
      <c r="FM49" s="462"/>
      <c r="FN49" s="462"/>
      <c r="FO49" s="462"/>
      <c r="FP49" s="462"/>
      <c r="FQ49" s="462"/>
      <c r="FR49" s="462"/>
      <c r="FS49" s="462"/>
      <c r="FT49" s="462"/>
      <c r="FU49" s="462"/>
      <c r="FV49" s="462"/>
      <c r="FW49" s="462"/>
      <c r="FX49" s="462"/>
      <c r="FY49" s="462"/>
      <c r="FZ49" s="462"/>
      <c r="GA49" s="462"/>
      <c r="GB49" s="462"/>
      <c r="GC49" s="462"/>
      <c r="GD49" s="462"/>
      <c r="GE49" s="462"/>
      <c r="GF49" s="462"/>
      <c r="GG49" s="462"/>
      <c r="GH49" s="462"/>
      <c r="GI49" s="462"/>
      <c r="GJ49" s="462"/>
      <c r="GK49" s="462"/>
      <c r="GL49" s="462"/>
      <c r="GM49" s="462"/>
      <c r="GN49" s="462"/>
      <c r="GO49" s="462"/>
      <c r="GP49" s="462"/>
      <c r="GQ49" s="462"/>
      <c r="GR49" s="462"/>
      <c r="GS49" s="462"/>
      <c r="GT49" s="462"/>
      <c r="GU49" s="462"/>
      <c r="GV49" s="462"/>
      <c r="GW49" s="462"/>
      <c r="GX49" s="462"/>
      <c r="GY49" s="462"/>
      <c r="GZ49" s="27"/>
      <c r="HA49" s="27"/>
      <c r="HB49" s="27"/>
      <c r="HC49" s="27"/>
      <c r="HD49" s="27"/>
      <c r="HE49" s="27"/>
      <c r="HF49" s="27"/>
      <c r="HG49" s="27"/>
      <c r="HH49" s="27"/>
      <c r="HI49" s="27"/>
      <c r="HJ49" s="27"/>
      <c r="HK49" s="27"/>
      <c r="HL49" s="27"/>
      <c r="HM49" s="27"/>
      <c r="HN49" s="27"/>
      <c r="HO49" s="27"/>
      <c r="HP49" s="27"/>
      <c r="HQ49" s="27"/>
      <c r="HR49" s="27"/>
      <c r="HS49" s="27"/>
      <c r="HT49" s="27"/>
      <c r="HU49" s="27"/>
      <c r="HV49" s="27"/>
      <c r="HW49" s="27"/>
      <c r="HX49" s="27"/>
      <c r="HY49" s="27"/>
      <c r="HZ49" s="27"/>
      <c r="IA49" s="27"/>
      <c r="IB49" s="27"/>
      <c r="IC49" s="27"/>
      <c r="ID49" s="27"/>
      <c r="IE49" s="27"/>
      <c r="IF49" s="27"/>
      <c r="IG49" s="27"/>
      <c r="IH49" s="27"/>
      <c r="II49" s="27"/>
      <c r="IJ49" s="27"/>
      <c r="IK49" s="27"/>
      <c r="IL49" s="27"/>
      <c r="IM49" s="27"/>
      <c r="IN49" s="27"/>
      <c r="IO49" s="27"/>
      <c r="IP49" s="27"/>
      <c r="IQ49" s="27"/>
      <c r="IR49" s="27"/>
      <c r="IS49" s="27"/>
      <c r="IT49" s="27"/>
      <c r="IU49" s="27"/>
      <c r="IV49" s="27"/>
    </row>
    <row r="50" spans="1:256" s="361" customFormat="1">
      <c r="A50" s="363"/>
      <c r="B50" s="362"/>
      <c r="E50" s="360"/>
      <c r="F50" s="360"/>
      <c r="G50" s="360"/>
      <c r="H50" s="360"/>
      <c r="I50" s="360"/>
      <c r="J50" s="360"/>
      <c r="K50" s="360"/>
      <c r="L50" s="360"/>
      <c r="M50" s="360"/>
      <c r="N50" s="359"/>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2"/>
      <c r="AM50" s="462"/>
      <c r="AN50" s="462"/>
      <c r="AO50" s="462"/>
      <c r="AP50" s="462"/>
      <c r="AQ50" s="462"/>
      <c r="AR50" s="462"/>
      <c r="AS50" s="462"/>
      <c r="AT50" s="462"/>
      <c r="AU50" s="462"/>
      <c r="AV50" s="462"/>
      <c r="AW50" s="462"/>
      <c r="AX50" s="462"/>
      <c r="AY50" s="462"/>
      <c r="AZ50" s="462"/>
      <c r="BA50" s="462"/>
      <c r="BB50" s="462"/>
      <c r="BC50" s="462"/>
      <c r="BD50" s="462"/>
      <c r="BE50" s="462"/>
      <c r="BF50" s="462"/>
      <c r="BG50" s="462"/>
      <c r="BH50" s="462"/>
      <c r="BI50" s="462"/>
      <c r="BJ50" s="462"/>
      <c r="BK50" s="462"/>
      <c r="BL50" s="462"/>
      <c r="BM50" s="462"/>
      <c r="BN50" s="462"/>
      <c r="BO50" s="462"/>
      <c r="BP50" s="462"/>
      <c r="BQ50" s="462"/>
      <c r="BR50" s="462"/>
      <c r="BS50" s="462"/>
      <c r="BT50" s="462"/>
      <c r="BU50" s="462"/>
      <c r="BV50" s="462"/>
      <c r="BW50" s="462"/>
      <c r="BX50" s="462"/>
      <c r="BY50" s="462"/>
      <c r="BZ50" s="462"/>
      <c r="CA50" s="462"/>
      <c r="CB50" s="462"/>
      <c r="CC50" s="462"/>
      <c r="CD50" s="462"/>
      <c r="CE50" s="462"/>
      <c r="CF50" s="462"/>
      <c r="CG50" s="462"/>
      <c r="CH50" s="462"/>
      <c r="CI50" s="462"/>
      <c r="CJ50" s="462"/>
      <c r="CK50" s="462"/>
      <c r="CL50" s="462"/>
      <c r="CM50" s="462"/>
      <c r="CN50" s="462"/>
      <c r="CO50" s="462"/>
      <c r="CP50" s="462"/>
      <c r="CQ50" s="462"/>
      <c r="CR50" s="462"/>
      <c r="CS50" s="462"/>
      <c r="CT50" s="462"/>
      <c r="CU50" s="462"/>
      <c r="CV50" s="462"/>
      <c r="CW50" s="462"/>
      <c r="CX50" s="462"/>
      <c r="CY50" s="462"/>
      <c r="CZ50" s="462"/>
      <c r="DA50" s="462"/>
      <c r="DB50" s="462"/>
      <c r="DC50" s="462"/>
      <c r="DD50" s="462"/>
      <c r="DE50" s="462"/>
      <c r="DF50" s="462"/>
      <c r="DG50" s="462"/>
      <c r="DH50" s="462"/>
      <c r="DI50" s="462"/>
      <c r="DJ50" s="462"/>
      <c r="DK50" s="462"/>
      <c r="DL50" s="462"/>
      <c r="DM50" s="462"/>
      <c r="DN50" s="462"/>
      <c r="DO50" s="462"/>
      <c r="DP50" s="462"/>
      <c r="DQ50" s="462"/>
      <c r="DR50" s="462"/>
      <c r="DS50" s="462"/>
      <c r="DT50" s="462"/>
      <c r="DU50" s="462"/>
      <c r="DV50" s="462"/>
      <c r="DW50" s="462"/>
      <c r="DX50" s="462"/>
      <c r="DY50" s="462"/>
      <c r="DZ50" s="462"/>
      <c r="EA50" s="462"/>
      <c r="EB50" s="462"/>
      <c r="EC50" s="462"/>
      <c r="ED50" s="462"/>
      <c r="EE50" s="462"/>
      <c r="EF50" s="462"/>
      <c r="EG50" s="462"/>
      <c r="EH50" s="462"/>
      <c r="EI50" s="462"/>
      <c r="EJ50" s="462"/>
      <c r="EK50" s="462"/>
      <c r="EL50" s="462"/>
      <c r="EM50" s="462"/>
      <c r="EN50" s="462"/>
      <c r="EO50" s="462"/>
      <c r="EP50" s="462"/>
      <c r="EQ50" s="462"/>
      <c r="ER50" s="462"/>
      <c r="ES50" s="462"/>
      <c r="ET50" s="462"/>
      <c r="EU50" s="462"/>
      <c r="EV50" s="462"/>
      <c r="EW50" s="462"/>
      <c r="EX50" s="462"/>
      <c r="EY50" s="462"/>
      <c r="EZ50" s="462"/>
      <c r="FA50" s="462"/>
      <c r="FB50" s="462"/>
      <c r="FC50" s="462"/>
      <c r="FD50" s="462"/>
      <c r="FE50" s="462"/>
      <c r="FF50" s="462"/>
      <c r="FG50" s="462"/>
      <c r="FH50" s="462"/>
      <c r="FI50" s="462"/>
      <c r="FJ50" s="462"/>
      <c r="FK50" s="462"/>
      <c r="FL50" s="462"/>
      <c r="FM50" s="462"/>
      <c r="FN50" s="462"/>
      <c r="FO50" s="462"/>
      <c r="FP50" s="462"/>
      <c r="FQ50" s="462"/>
      <c r="FR50" s="462"/>
      <c r="FS50" s="462"/>
      <c r="FT50" s="462"/>
      <c r="FU50" s="462"/>
      <c r="FV50" s="462"/>
      <c r="FW50" s="462"/>
      <c r="FX50" s="462"/>
      <c r="FY50" s="462"/>
      <c r="FZ50" s="462"/>
      <c r="GA50" s="462"/>
      <c r="GB50" s="462"/>
      <c r="GC50" s="462"/>
      <c r="GD50" s="462"/>
      <c r="GE50" s="462"/>
      <c r="GF50" s="462"/>
      <c r="GG50" s="462"/>
      <c r="GH50" s="462"/>
      <c r="GI50" s="462"/>
      <c r="GJ50" s="462"/>
      <c r="GK50" s="462"/>
      <c r="GL50" s="462"/>
      <c r="GM50" s="462"/>
      <c r="GN50" s="462"/>
      <c r="GO50" s="462"/>
      <c r="GP50" s="462"/>
      <c r="GQ50" s="462"/>
      <c r="GR50" s="462"/>
      <c r="GS50" s="462"/>
      <c r="GT50" s="462"/>
      <c r="GU50" s="462"/>
      <c r="GV50" s="462"/>
      <c r="GW50" s="462"/>
      <c r="GX50" s="462"/>
      <c r="GY50" s="462"/>
      <c r="GZ50" s="27"/>
      <c r="HA50" s="27"/>
      <c r="HB50" s="27"/>
      <c r="HC50" s="27"/>
      <c r="HD50" s="27"/>
      <c r="HE50" s="27"/>
      <c r="HF50" s="27"/>
      <c r="HG50" s="27"/>
      <c r="HH50" s="27"/>
      <c r="HI50" s="27"/>
      <c r="HJ50" s="27"/>
      <c r="HK50" s="27"/>
      <c r="HL50" s="27"/>
      <c r="HM50" s="27"/>
      <c r="HN50" s="27"/>
      <c r="HO50" s="27"/>
      <c r="HP50" s="27"/>
      <c r="HQ50" s="27"/>
      <c r="HR50" s="27"/>
      <c r="HS50" s="27"/>
      <c r="HT50" s="27"/>
      <c r="HU50" s="27"/>
      <c r="HV50" s="27"/>
      <c r="HW50" s="27"/>
      <c r="HX50" s="27"/>
      <c r="HY50" s="27"/>
      <c r="HZ50" s="27"/>
      <c r="IA50" s="27"/>
      <c r="IB50" s="27"/>
      <c r="IC50" s="27"/>
      <c r="ID50" s="27"/>
      <c r="IE50" s="27"/>
      <c r="IF50" s="27"/>
      <c r="IG50" s="27"/>
      <c r="IH50" s="27"/>
      <c r="II50" s="27"/>
      <c r="IJ50" s="27"/>
      <c r="IK50" s="27"/>
      <c r="IL50" s="27"/>
      <c r="IM50" s="27"/>
      <c r="IN50" s="27"/>
      <c r="IO50" s="27"/>
      <c r="IP50" s="27"/>
      <c r="IQ50" s="27"/>
      <c r="IR50" s="27"/>
      <c r="IS50" s="27"/>
      <c r="IT50" s="27"/>
      <c r="IU50" s="27"/>
      <c r="IV50" s="27"/>
    </row>
    <row r="51" spans="1:256" s="361" customFormat="1">
      <c r="A51" s="363"/>
      <c r="B51" s="362"/>
      <c r="E51" s="360"/>
      <c r="F51" s="360"/>
      <c r="G51" s="360"/>
      <c r="H51" s="360"/>
      <c r="I51" s="360"/>
      <c r="J51" s="360"/>
      <c r="K51" s="360"/>
      <c r="L51" s="360"/>
      <c r="M51" s="360"/>
      <c r="N51" s="359"/>
      <c r="O51" s="462"/>
      <c r="P51" s="462"/>
      <c r="Q51" s="462"/>
      <c r="R51" s="462"/>
      <c r="S51" s="462"/>
      <c r="T51" s="462"/>
      <c r="U51" s="462"/>
      <c r="V51" s="462"/>
      <c r="W51" s="462"/>
      <c r="X51" s="462"/>
      <c r="Y51" s="462"/>
      <c r="Z51" s="462"/>
      <c r="AA51" s="462"/>
      <c r="AB51" s="462"/>
      <c r="AC51" s="462"/>
      <c r="AD51" s="462"/>
      <c r="AE51" s="462"/>
      <c r="AF51" s="462"/>
      <c r="AG51" s="462"/>
      <c r="AH51" s="462"/>
      <c r="AI51" s="462"/>
      <c r="AJ51" s="462"/>
      <c r="AK51" s="462"/>
      <c r="AL51" s="462"/>
      <c r="AM51" s="462"/>
      <c r="AN51" s="462"/>
      <c r="AO51" s="462"/>
      <c r="AP51" s="462"/>
      <c r="AQ51" s="462"/>
      <c r="AR51" s="462"/>
      <c r="AS51" s="462"/>
      <c r="AT51" s="462"/>
      <c r="AU51" s="462"/>
      <c r="AV51" s="462"/>
      <c r="AW51" s="462"/>
      <c r="AX51" s="462"/>
      <c r="AY51" s="462"/>
      <c r="AZ51" s="462"/>
      <c r="BA51" s="462"/>
      <c r="BB51" s="462"/>
      <c r="BC51" s="462"/>
      <c r="BD51" s="462"/>
      <c r="BE51" s="462"/>
      <c r="BF51" s="462"/>
      <c r="BG51" s="462"/>
      <c r="BH51" s="462"/>
      <c r="BI51" s="462"/>
      <c r="BJ51" s="462"/>
      <c r="BK51" s="462"/>
      <c r="BL51" s="462"/>
      <c r="BM51" s="462"/>
      <c r="BN51" s="462"/>
      <c r="BO51" s="462"/>
      <c r="BP51" s="462"/>
      <c r="BQ51" s="462"/>
      <c r="BR51" s="462"/>
      <c r="BS51" s="462"/>
      <c r="BT51" s="462"/>
      <c r="BU51" s="462"/>
      <c r="BV51" s="462"/>
      <c r="BW51" s="462"/>
      <c r="BX51" s="462"/>
      <c r="BY51" s="462"/>
      <c r="BZ51" s="462"/>
      <c r="CA51" s="462"/>
      <c r="CB51" s="462"/>
      <c r="CC51" s="462"/>
      <c r="CD51" s="462"/>
      <c r="CE51" s="462"/>
      <c r="CF51" s="462"/>
      <c r="CG51" s="462"/>
      <c r="CH51" s="462"/>
      <c r="CI51" s="462"/>
      <c r="CJ51" s="462"/>
      <c r="CK51" s="462"/>
      <c r="CL51" s="462"/>
      <c r="CM51" s="462"/>
      <c r="CN51" s="462"/>
      <c r="CO51" s="462"/>
      <c r="CP51" s="462"/>
      <c r="CQ51" s="462"/>
      <c r="CR51" s="462"/>
      <c r="CS51" s="462"/>
      <c r="CT51" s="462"/>
      <c r="CU51" s="462"/>
      <c r="CV51" s="462"/>
      <c r="CW51" s="462"/>
      <c r="CX51" s="462"/>
      <c r="CY51" s="462"/>
      <c r="CZ51" s="462"/>
      <c r="DA51" s="462"/>
      <c r="DB51" s="462"/>
      <c r="DC51" s="462"/>
      <c r="DD51" s="462"/>
      <c r="DE51" s="462"/>
      <c r="DF51" s="462"/>
      <c r="DG51" s="462"/>
      <c r="DH51" s="462"/>
      <c r="DI51" s="462"/>
      <c r="DJ51" s="462"/>
      <c r="DK51" s="462"/>
      <c r="DL51" s="462"/>
      <c r="DM51" s="462"/>
      <c r="DN51" s="462"/>
      <c r="DO51" s="462"/>
      <c r="DP51" s="462"/>
      <c r="DQ51" s="462"/>
      <c r="DR51" s="462"/>
      <c r="DS51" s="462"/>
      <c r="DT51" s="462"/>
      <c r="DU51" s="462"/>
      <c r="DV51" s="462"/>
      <c r="DW51" s="462"/>
      <c r="DX51" s="462"/>
      <c r="DY51" s="462"/>
      <c r="DZ51" s="462"/>
      <c r="EA51" s="462"/>
      <c r="EB51" s="462"/>
      <c r="EC51" s="462"/>
      <c r="ED51" s="462"/>
      <c r="EE51" s="462"/>
      <c r="EF51" s="462"/>
      <c r="EG51" s="462"/>
      <c r="EH51" s="462"/>
      <c r="EI51" s="462"/>
      <c r="EJ51" s="462"/>
      <c r="EK51" s="462"/>
      <c r="EL51" s="462"/>
      <c r="EM51" s="462"/>
      <c r="EN51" s="462"/>
      <c r="EO51" s="462"/>
      <c r="EP51" s="462"/>
      <c r="EQ51" s="462"/>
      <c r="ER51" s="462"/>
      <c r="ES51" s="462"/>
      <c r="ET51" s="462"/>
      <c r="EU51" s="462"/>
      <c r="EV51" s="462"/>
      <c r="EW51" s="462"/>
      <c r="EX51" s="462"/>
      <c r="EY51" s="462"/>
      <c r="EZ51" s="462"/>
      <c r="FA51" s="462"/>
      <c r="FB51" s="462"/>
      <c r="FC51" s="462"/>
      <c r="FD51" s="462"/>
      <c r="FE51" s="462"/>
      <c r="FF51" s="462"/>
      <c r="FG51" s="462"/>
      <c r="FH51" s="462"/>
      <c r="FI51" s="462"/>
      <c r="FJ51" s="462"/>
      <c r="FK51" s="462"/>
      <c r="FL51" s="462"/>
      <c r="FM51" s="462"/>
      <c r="FN51" s="462"/>
      <c r="FO51" s="462"/>
      <c r="FP51" s="462"/>
      <c r="FQ51" s="462"/>
      <c r="FR51" s="462"/>
      <c r="FS51" s="462"/>
      <c r="FT51" s="462"/>
      <c r="FU51" s="462"/>
      <c r="FV51" s="462"/>
      <c r="FW51" s="462"/>
      <c r="FX51" s="462"/>
      <c r="FY51" s="462"/>
      <c r="FZ51" s="462"/>
      <c r="GA51" s="462"/>
      <c r="GB51" s="462"/>
      <c r="GC51" s="462"/>
      <c r="GD51" s="462"/>
      <c r="GE51" s="462"/>
      <c r="GF51" s="462"/>
      <c r="GG51" s="462"/>
      <c r="GH51" s="462"/>
      <c r="GI51" s="462"/>
      <c r="GJ51" s="462"/>
      <c r="GK51" s="462"/>
      <c r="GL51" s="462"/>
      <c r="GM51" s="462"/>
      <c r="GN51" s="462"/>
      <c r="GO51" s="462"/>
      <c r="GP51" s="462"/>
      <c r="GQ51" s="462"/>
      <c r="GR51" s="462"/>
      <c r="GS51" s="462"/>
      <c r="GT51" s="462"/>
      <c r="GU51" s="462"/>
      <c r="GV51" s="462"/>
      <c r="GW51" s="462"/>
      <c r="GX51" s="462"/>
      <c r="GY51" s="462"/>
      <c r="GZ51" s="27"/>
      <c r="HA51" s="27"/>
      <c r="HB51" s="27"/>
      <c r="HC51" s="27"/>
      <c r="HD51" s="27"/>
      <c r="HE51" s="27"/>
      <c r="HF51" s="27"/>
      <c r="HG51" s="27"/>
      <c r="HH51" s="27"/>
      <c r="HI51" s="27"/>
      <c r="HJ51" s="27"/>
      <c r="HK51" s="27"/>
      <c r="HL51" s="27"/>
      <c r="HM51" s="27"/>
      <c r="HN51" s="27"/>
      <c r="HO51" s="27"/>
      <c r="HP51" s="27"/>
      <c r="HQ51" s="27"/>
      <c r="HR51" s="27"/>
      <c r="HS51" s="27"/>
      <c r="HT51" s="27"/>
      <c r="HU51" s="27"/>
      <c r="HV51" s="27"/>
      <c r="HW51" s="27"/>
      <c r="HX51" s="27"/>
      <c r="HY51" s="27"/>
      <c r="HZ51" s="27"/>
      <c r="IA51" s="27"/>
      <c r="IB51" s="27"/>
      <c r="IC51" s="27"/>
      <c r="ID51" s="27"/>
      <c r="IE51" s="27"/>
      <c r="IF51" s="27"/>
      <c r="IG51" s="27"/>
      <c r="IH51" s="27"/>
      <c r="II51" s="27"/>
      <c r="IJ51" s="27"/>
      <c r="IK51" s="27"/>
      <c r="IL51" s="27"/>
      <c r="IM51" s="27"/>
      <c r="IN51" s="27"/>
      <c r="IO51" s="27"/>
      <c r="IP51" s="27"/>
      <c r="IQ51" s="27"/>
      <c r="IR51" s="27"/>
      <c r="IS51" s="27"/>
      <c r="IT51" s="27"/>
      <c r="IU51" s="27"/>
      <c r="IV51" s="27"/>
    </row>
    <row r="52" spans="1:256" s="361" customFormat="1">
      <c r="A52" s="363"/>
      <c r="B52" s="362"/>
      <c r="E52" s="360"/>
      <c r="F52" s="360"/>
      <c r="G52" s="360"/>
      <c r="H52" s="360"/>
      <c r="I52" s="360"/>
      <c r="J52" s="360"/>
      <c r="K52" s="360"/>
      <c r="L52" s="360"/>
      <c r="M52" s="360"/>
      <c r="N52" s="359"/>
      <c r="O52" s="462"/>
      <c r="P52" s="462"/>
      <c r="Q52" s="462"/>
      <c r="R52" s="462"/>
      <c r="S52" s="462"/>
      <c r="T52" s="462"/>
      <c r="U52" s="462"/>
      <c r="V52" s="462"/>
      <c r="W52" s="462"/>
      <c r="X52" s="462"/>
      <c r="Y52" s="462"/>
      <c r="Z52" s="462"/>
      <c r="AA52" s="462"/>
      <c r="AB52" s="462"/>
      <c r="AC52" s="462"/>
      <c r="AD52" s="462"/>
      <c r="AE52" s="462"/>
      <c r="AF52" s="462"/>
      <c r="AG52" s="462"/>
      <c r="AH52" s="462"/>
      <c r="AI52" s="462"/>
      <c r="AJ52" s="462"/>
      <c r="AK52" s="462"/>
      <c r="AL52" s="462"/>
      <c r="AM52" s="462"/>
      <c r="AN52" s="462"/>
      <c r="AO52" s="462"/>
      <c r="AP52" s="462"/>
      <c r="AQ52" s="462"/>
      <c r="AR52" s="462"/>
      <c r="AS52" s="462"/>
      <c r="AT52" s="462"/>
      <c r="AU52" s="462"/>
      <c r="AV52" s="462"/>
      <c r="AW52" s="462"/>
      <c r="AX52" s="462"/>
      <c r="AY52" s="462"/>
      <c r="AZ52" s="462"/>
      <c r="BA52" s="462"/>
      <c r="BB52" s="462"/>
      <c r="BC52" s="462"/>
      <c r="BD52" s="462"/>
      <c r="BE52" s="462"/>
      <c r="BF52" s="462"/>
      <c r="BG52" s="462"/>
      <c r="BH52" s="462"/>
      <c r="BI52" s="462"/>
      <c r="BJ52" s="462"/>
      <c r="BK52" s="462"/>
      <c r="BL52" s="462"/>
      <c r="BM52" s="462"/>
      <c r="BN52" s="462"/>
      <c r="BO52" s="462"/>
      <c r="BP52" s="462"/>
      <c r="BQ52" s="462"/>
      <c r="BR52" s="462"/>
      <c r="BS52" s="462"/>
      <c r="BT52" s="462"/>
      <c r="BU52" s="462"/>
      <c r="BV52" s="462"/>
      <c r="BW52" s="462"/>
      <c r="BX52" s="462"/>
      <c r="BY52" s="462"/>
      <c r="BZ52" s="462"/>
      <c r="CA52" s="462"/>
      <c r="CB52" s="462"/>
      <c r="CC52" s="462"/>
      <c r="CD52" s="462"/>
      <c r="CE52" s="462"/>
      <c r="CF52" s="462"/>
      <c r="CG52" s="462"/>
      <c r="CH52" s="462"/>
      <c r="CI52" s="462"/>
      <c r="CJ52" s="462"/>
      <c r="CK52" s="462"/>
      <c r="CL52" s="462"/>
      <c r="CM52" s="462"/>
      <c r="CN52" s="462"/>
      <c r="CO52" s="462"/>
      <c r="CP52" s="462"/>
      <c r="CQ52" s="462"/>
      <c r="CR52" s="462"/>
      <c r="CS52" s="462"/>
      <c r="CT52" s="462"/>
      <c r="CU52" s="462"/>
      <c r="CV52" s="462"/>
      <c r="CW52" s="462"/>
      <c r="CX52" s="462"/>
      <c r="CY52" s="462"/>
      <c r="CZ52" s="462"/>
      <c r="DA52" s="462"/>
      <c r="DB52" s="462"/>
      <c r="DC52" s="462"/>
      <c r="DD52" s="462"/>
      <c r="DE52" s="462"/>
      <c r="DF52" s="462"/>
      <c r="DG52" s="462"/>
      <c r="DH52" s="462"/>
      <c r="DI52" s="462"/>
      <c r="DJ52" s="462"/>
      <c r="DK52" s="462"/>
      <c r="DL52" s="462"/>
      <c r="DM52" s="462"/>
      <c r="DN52" s="462"/>
      <c r="DO52" s="462"/>
      <c r="DP52" s="462"/>
      <c r="DQ52" s="462"/>
      <c r="DR52" s="462"/>
      <c r="DS52" s="462"/>
      <c r="DT52" s="462"/>
      <c r="DU52" s="462"/>
      <c r="DV52" s="462"/>
      <c r="DW52" s="462"/>
      <c r="DX52" s="462"/>
      <c r="DY52" s="462"/>
      <c r="DZ52" s="462"/>
      <c r="EA52" s="462"/>
      <c r="EB52" s="462"/>
      <c r="EC52" s="462"/>
      <c r="ED52" s="462"/>
      <c r="EE52" s="462"/>
      <c r="EF52" s="462"/>
      <c r="EG52" s="462"/>
      <c r="EH52" s="462"/>
      <c r="EI52" s="462"/>
      <c r="EJ52" s="462"/>
      <c r="EK52" s="462"/>
      <c r="EL52" s="462"/>
      <c r="EM52" s="462"/>
      <c r="EN52" s="462"/>
      <c r="EO52" s="462"/>
      <c r="EP52" s="462"/>
      <c r="EQ52" s="462"/>
      <c r="ER52" s="462"/>
      <c r="ES52" s="462"/>
      <c r="ET52" s="462"/>
      <c r="EU52" s="462"/>
      <c r="EV52" s="462"/>
      <c r="EW52" s="462"/>
      <c r="EX52" s="462"/>
      <c r="EY52" s="462"/>
      <c r="EZ52" s="462"/>
      <c r="FA52" s="462"/>
      <c r="FB52" s="462"/>
      <c r="FC52" s="462"/>
      <c r="FD52" s="462"/>
      <c r="FE52" s="462"/>
      <c r="FF52" s="462"/>
      <c r="FG52" s="462"/>
      <c r="FH52" s="462"/>
      <c r="FI52" s="462"/>
      <c r="FJ52" s="462"/>
      <c r="FK52" s="462"/>
      <c r="FL52" s="462"/>
      <c r="FM52" s="462"/>
      <c r="FN52" s="462"/>
      <c r="FO52" s="462"/>
      <c r="FP52" s="462"/>
      <c r="FQ52" s="462"/>
      <c r="FR52" s="462"/>
      <c r="FS52" s="462"/>
      <c r="FT52" s="462"/>
      <c r="FU52" s="462"/>
      <c r="FV52" s="462"/>
      <c r="FW52" s="462"/>
      <c r="FX52" s="462"/>
      <c r="FY52" s="462"/>
      <c r="FZ52" s="462"/>
      <c r="GA52" s="462"/>
      <c r="GB52" s="462"/>
      <c r="GC52" s="462"/>
      <c r="GD52" s="462"/>
      <c r="GE52" s="462"/>
      <c r="GF52" s="462"/>
      <c r="GG52" s="462"/>
      <c r="GH52" s="462"/>
      <c r="GI52" s="462"/>
      <c r="GJ52" s="462"/>
      <c r="GK52" s="462"/>
      <c r="GL52" s="462"/>
      <c r="GM52" s="462"/>
      <c r="GN52" s="462"/>
      <c r="GO52" s="462"/>
      <c r="GP52" s="462"/>
      <c r="GQ52" s="462"/>
      <c r="GR52" s="462"/>
      <c r="GS52" s="462"/>
      <c r="GT52" s="462"/>
      <c r="GU52" s="462"/>
      <c r="GV52" s="462"/>
      <c r="GW52" s="462"/>
      <c r="GX52" s="462"/>
      <c r="GY52" s="462"/>
      <c r="GZ52" s="27"/>
      <c r="HA52" s="27"/>
      <c r="HB52" s="27"/>
      <c r="HC52" s="27"/>
      <c r="HD52" s="27"/>
      <c r="HE52" s="27"/>
      <c r="HF52" s="27"/>
      <c r="HG52" s="27"/>
      <c r="HH52" s="27"/>
      <c r="HI52" s="27"/>
      <c r="HJ52" s="27"/>
      <c r="HK52" s="27"/>
      <c r="HL52" s="27"/>
      <c r="HM52" s="27"/>
      <c r="HN52" s="27"/>
      <c r="HO52" s="27"/>
      <c r="HP52" s="27"/>
      <c r="HQ52" s="27"/>
      <c r="HR52" s="27"/>
      <c r="HS52" s="27"/>
      <c r="HT52" s="27"/>
      <c r="HU52" s="27"/>
      <c r="HV52" s="27"/>
      <c r="HW52" s="27"/>
      <c r="HX52" s="27"/>
      <c r="HY52" s="27"/>
      <c r="HZ52" s="27"/>
      <c r="IA52" s="27"/>
      <c r="IB52" s="27"/>
      <c r="IC52" s="27"/>
      <c r="ID52" s="27"/>
      <c r="IE52" s="27"/>
      <c r="IF52" s="27"/>
      <c r="IG52" s="27"/>
      <c r="IH52" s="27"/>
      <c r="II52" s="27"/>
      <c r="IJ52" s="27"/>
      <c r="IK52" s="27"/>
      <c r="IL52" s="27"/>
      <c r="IM52" s="27"/>
      <c r="IN52" s="27"/>
      <c r="IO52" s="27"/>
      <c r="IP52" s="27"/>
      <c r="IQ52" s="27"/>
      <c r="IR52" s="27"/>
      <c r="IS52" s="27"/>
      <c r="IT52" s="27"/>
      <c r="IU52" s="27"/>
      <c r="IV52" s="27"/>
    </row>
    <row r="53" spans="1:256" s="361" customFormat="1">
      <c r="A53" s="363"/>
      <c r="B53" s="362"/>
      <c r="E53" s="360"/>
      <c r="F53" s="360"/>
      <c r="G53" s="360"/>
      <c r="H53" s="360"/>
      <c r="I53" s="360"/>
      <c r="J53" s="360"/>
      <c r="K53" s="360"/>
      <c r="L53" s="360"/>
      <c r="M53" s="360"/>
      <c r="N53" s="359"/>
      <c r="O53" s="462"/>
      <c r="P53" s="462"/>
      <c r="Q53" s="462"/>
      <c r="R53" s="462"/>
      <c r="S53" s="462"/>
      <c r="T53" s="462"/>
      <c r="U53" s="462"/>
      <c r="V53" s="462"/>
      <c r="W53" s="462"/>
      <c r="X53" s="462"/>
      <c r="Y53" s="462"/>
      <c r="Z53" s="462"/>
      <c r="AA53" s="462"/>
      <c r="AB53" s="462"/>
      <c r="AC53" s="462"/>
      <c r="AD53" s="462"/>
      <c r="AE53" s="462"/>
      <c r="AF53" s="462"/>
      <c r="AG53" s="462"/>
      <c r="AH53" s="462"/>
      <c r="AI53" s="462"/>
      <c r="AJ53" s="462"/>
      <c r="AK53" s="462"/>
      <c r="AL53" s="462"/>
      <c r="AM53" s="462"/>
      <c r="AN53" s="462"/>
      <c r="AO53" s="462"/>
      <c r="AP53" s="462"/>
      <c r="AQ53" s="462"/>
      <c r="AR53" s="462"/>
      <c r="AS53" s="462"/>
      <c r="AT53" s="462"/>
      <c r="AU53" s="462"/>
      <c r="AV53" s="462"/>
      <c r="AW53" s="462"/>
      <c r="AX53" s="462"/>
      <c r="AY53" s="462"/>
      <c r="AZ53" s="462"/>
      <c r="BA53" s="462"/>
      <c r="BB53" s="462"/>
      <c r="BC53" s="462"/>
      <c r="BD53" s="462"/>
      <c r="BE53" s="462"/>
      <c r="BF53" s="462"/>
      <c r="BG53" s="462"/>
      <c r="BH53" s="462"/>
      <c r="BI53" s="462"/>
      <c r="BJ53" s="462"/>
      <c r="BK53" s="462"/>
      <c r="BL53" s="462"/>
      <c r="BM53" s="462"/>
      <c r="BN53" s="462"/>
      <c r="BO53" s="462"/>
      <c r="BP53" s="462"/>
      <c r="BQ53" s="462"/>
      <c r="BR53" s="462"/>
      <c r="BS53" s="462"/>
      <c r="BT53" s="462"/>
      <c r="BU53" s="462"/>
      <c r="BV53" s="462"/>
      <c r="BW53" s="462"/>
      <c r="BX53" s="462"/>
      <c r="BY53" s="462"/>
      <c r="BZ53" s="462"/>
      <c r="CA53" s="462"/>
      <c r="CB53" s="462"/>
      <c r="CC53" s="462"/>
      <c r="CD53" s="462"/>
      <c r="CE53" s="462"/>
      <c r="CF53" s="462"/>
      <c r="CG53" s="462"/>
      <c r="CH53" s="462"/>
      <c r="CI53" s="462"/>
      <c r="CJ53" s="462"/>
      <c r="CK53" s="462"/>
      <c r="CL53" s="462"/>
      <c r="CM53" s="462"/>
      <c r="CN53" s="462"/>
      <c r="CO53" s="462"/>
      <c r="CP53" s="462"/>
      <c r="CQ53" s="462"/>
      <c r="CR53" s="462"/>
      <c r="CS53" s="462"/>
      <c r="CT53" s="462"/>
      <c r="CU53" s="462"/>
      <c r="CV53" s="462"/>
      <c r="CW53" s="462"/>
      <c r="CX53" s="462"/>
      <c r="CY53" s="462"/>
      <c r="CZ53" s="462"/>
      <c r="DA53" s="462"/>
      <c r="DB53" s="462"/>
      <c r="DC53" s="462"/>
      <c r="DD53" s="462"/>
      <c r="DE53" s="462"/>
      <c r="DF53" s="462"/>
      <c r="DG53" s="462"/>
      <c r="DH53" s="462"/>
      <c r="DI53" s="462"/>
      <c r="DJ53" s="462"/>
      <c r="DK53" s="462"/>
      <c r="DL53" s="462"/>
      <c r="DM53" s="462"/>
      <c r="DN53" s="462"/>
      <c r="DO53" s="462"/>
      <c r="DP53" s="462"/>
      <c r="DQ53" s="462"/>
      <c r="DR53" s="462"/>
      <c r="DS53" s="462"/>
      <c r="DT53" s="462"/>
      <c r="DU53" s="462"/>
      <c r="DV53" s="462"/>
      <c r="DW53" s="462"/>
      <c r="DX53" s="462"/>
      <c r="DY53" s="462"/>
      <c r="DZ53" s="462"/>
      <c r="EA53" s="462"/>
      <c r="EB53" s="462"/>
      <c r="EC53" s="462"/>
      <c r="ED53" s="462"/>
      <c r="EE53" s="462"/>
      <c r="EF53" s="462"/>
      <c r="EG53" s="462"/>
      <c r="EH53" s="462"/>
      <c r="EI53" s="462"/>
      <c r="EJ53" s="462"/>
      <c r="EK53" s="462"/>
      <c r="EL53" s="462"/>
      <c r="EM53" s="462"/>
      <c r="EN53" s="462"/>
      <c r="EO53" s="462"/>
      <c r="EP53" s="462"/>
      <c r="EQ53" s="462"/>
      <c r="ER53" s="462"/>
      <c r="ES53" s="462"/>
      <c r="ET53" s="462"/>
      <c r="EU53" s="462"/>
      <c r="EV53" s="462"/>
      <c r="EW53" s="462"/>
      <c r="EX53" s="462"/>
      <c r="EY53" s="462"/>
      <c r="EZ53" s="462"/>
      <c r="FA53" s="462"/>
      <c r="FB53" s="462"/>
      <c r="FC53" s="462"/>
      <c r="FD53" s="462"/>
      <c r="FE53" s="462"/>
      <c r="FF53" s="462"/>
      <c r="FG53" s="462"/>
      <c r="FH53" s="462"/>
      <c r="FI53" s="462"/>
      <c r="FJ53" s="462"/>
      <c r="FK53" s="462"/>
      <c r="FL53" s="462"/>
      <c r="FM53" s="462"/>
      <c r="FN53" s="462"/>
      <c r="FO53" s="462"/>
      <c r="FP53" s="462"/>
      <c r="FQ53" s="462"/>
      <c r="FR53" s="462"/>
      <c r="FS53" s="462"/>
      <c r="FT53" s="462"/>
      <c r="FU53" s="462"/>
      <c r="FV53" s="462"/>
      <c r="FW53" s="462"/>
      <c r="FX53" s="462"/>
      <c r="FY53" s="462"/>
      <c r="FZ53" s="462"/>
      <c r="GA53" s="462"/>
      <c r="GB53" s="462"/>
      <c r="GC53" s="462"/>
      <c r="GD53" s="462"/>
      <c r="GE53" s="462"/>
      <c r="GF53" s="462"/>
      <c r="GG53" s="462"/>
      <c r="GH53" s="462"/>
      <c r="GI53" s="462"/>
      <c r="GJ53" s="462"/>
      <c r="GK53" s="462"/>
      <c r="GL53" s="462"/>
      <c r="GM53" s="462"/>
      <c r="GN53" s="462"/>
      <c r="GO53" s="462"/>
      <c r="GP53" s="462"/>
      <c r="GQ53" s="462"/>
      <c r="GR53" s="462"/>
      <c r="GS53" s="462"/>
      <c r="GT53" s="462"/>
      <c r="GU53" s="462"/>
      <c r="GV53" s="462"/>
      <c r="GW53" s="462"/>
      <c r="GX53" s="462"/>
      <c r="GY53" s="462"/>
      <c r="GZ53" s="27"/>
      <c r="HA53" s="27"/>
      <c r="HB53" s="27"/>
      <c r="HC53" s="27"/>
      <c r="HD53" s="27"/>
      <c r="HE53" s="27"/>
      <c r="HF53" s="27"/>
      <c r="HG53" s="27"/>
      <c r="HH53" s="27"/>
      <c r="HI53" s="27"/>
      <c r="HJ53" s="27"/>
      <c r="HK53" s="27"/>
      <c r="HL53" s="27"/>
      <c r="HM53" s="27"/>
      <c r="HN53" s="27"/>
      <c r="HO53" s="27"/>
      <c r="HP53" s="27"/>
      <c r="HQ53" s="27"/>
      <c r="HR53" s="27"/>
      <c r="HS53" s="27"/>
      <c r="HT53" s="27"/>
      <c r="HU53" s="27"/>
      <c r="HV53" s="27"/>
      <c r="HW53" s="27"/>
      <c r="HX53" s="27"/>
      <c r="HY53" s="27"/>
      <c r="HZ53" s="27"/>
      <c r="IA53" s="27"/>
      <c r="IB53" s="27"/>
      <c r="IC53" s="27"/>
      <c r="ID53" s="27"/>
      <c r="IE53" s="27"/>
      <c r="IF53" s="27"/>
      <c r="IG53" s="27"/>
      <c r="IH53" s="27"/>
      <c r="II53" s="27"/>
      <c r="IJ53" s="27"/>
      <c r="IK53" s="27"/>
      <c r="IL53" s="27"/>
      <c r="IM53" s="27"/>
      <c r="IN53" s="27"/>
      <c r="IO53" s="27"/>
      <c r="IP53" s="27"/>
      <c r="IQ53" s="27"/>
      <c r="IR53" s="27"/>
      <c r="IS53" s="27"/>
      <c r="IT53" s="27"/>
      <c r="IU53" s="27"/>
      <c r="IV53" s="27"/>
    </row>
    <row r="54" spans="1:256" s="361" customFormat="1">
      <c r="A54" s="363"/>
      <c r="B54" s="362"/>
      <c r="E54" s="360"/>
      <c r="F54" s="360"/>
      <c r="G54" s="360"/>
      <c r="H54" s="360"/>
      <c r="I54" s="360"/>
      <c r="J54" s="360"/>
      <c r="K54" s="360"/>
      <c r="L54" s="360"/>
      <c r="M54" s="360"/>
      <c r="N54" s="359"/>
      <c r="O54" s="462"/>
      <c r="P54" s="462"/>
      <c r="Q54" s="462"/>
      <c r="R54" s="462"/>
      <c r="S54" s="462"/>
      <c r="T54" s="462"/>
      <c r="U54" s="462"/>
      <c r="V54" s="462"/>
      <c r="W54" s="462"/>
      <c r="X54" s="462"/>
      <c r="Y54" s="462"/>
      <c r="Z54" s="462"/>
      <c r="AA54" s="462"/>
      <c r="AB54" s="462"/>
      <c r="AC54" s="462"/>
      <c r="AD54" s="462"/>
      <c r="AE54" s="462"/>
      <c r="AF54" s="462"/>
      <c r="AG54" s="462"/>
      <c r="AH54" s="462"/>
      <c r="AI54" s="462"/>
      <c r="AJ54" s="462"/>
      <c r="AK54" s="462"/>
      <c r="AL54" s="462"/>
      <c r="AM54" s="462"/>
      <c r="AN54" s="462"/>
      <c r="AO54" s="462"/>
      <c r="AP54" s="462"/>
      <c r="AQ54" s="462"/>
      <c r="AR54" s="462"/>
      <c r="AS54" s="462"/>
      <c r="AT54" s="462"/>
      <c r="AU54" s="462"/>
      <c r="AV54" s="462"/>
      <c r="AW54" s="462"/>
      <c r="AX54" s="462"/>
      <c r="AY54" s="462"/>
      <c r="AZ54" s="462"/>
      <c r="BA54" s="462"/>
      <c r="BB54" s="462"/>
      <c r="BC54" s="462"/>
      <c r="BD54" s="462"/>
      <c r="BE54" s="462"/>
      <c r="BF54" s="462"/>
      <c r="BG54" s="462"/>
      <c r="BH54" s="462"/>
      <c r="BI54" s="462"/>
      <c r="BJ54" s="462"/>
      <c r="BK54" s="462"/>
      <c r="BL54" s="462"/>
      <c r="BM54" s="462"/>
      <c r="BN54" s="462"/>
      <c r="BO54" s="462"/>
      <c r="BP54" s="462"/>
      <c r="BQ54" s="462"/>
      <c r="BR54" s="462"/>
      <c r="BS54" s="462"/>
      <c r="BT54" s="462"/>
      <c r="BU54" s="462"/>
      <c r="BV54" s="462"/>
      <c r="BW54" s="462"/>
      <c r="BX54" s="462"/>
      <c r="BY54" s="462"/>
      <c r="BZ54" s="462"/>
      <c r="CA54" s="462"/>
      <c r="CB54" s="462"/>
      <c r="CC54" s="462"/>
      <c r="CD54" s="462"/>
      <c r="CE54" s="462"/>
      <c r="CF54" s="462"/>
      <c r="CG54" s="462"/>
      <c r="CH54" s="462"/>
      <c r="CI54" s="462"/>
      <c r="CJ54" s="462"/>
      <c r="CK54" s="462"/>
      <c r="CL54" s="462"/>
      <c r="CM54" s="462"/>
      <c r="CN54" s="462"/>
      <c r="CO54" s="462"/>
      <c r="CP54" s="462"/>
      <c r="CQ54" s="462"/>
      <c r="CR54" s="462"/>
      <c r="CS54" s="462"/>
      <c r="CT54" s="462"/>
      <c r="CU54" s="462"/>
      <c r="CV54" s="462"/>
      <c r="CW54" s="462"/>
      <c r="CX54" s="462"/>
      <c r="CY54" s="462"/>
      <c r="CZ54" s="462"/>
      <c r="DA54" s="462"/>
      <c r="DB54" s="462"/>
      <c r="DC54" s="462"/>
      <c r="DD54" s="462"/>
      <c r="DE54" s="462"/>
      <c r="DF54" s="462"/>
      <c r="DG54" s="462"/>
      <c r="DH54" s="462"/>
      <c r="DI54" s="462"/>
      <c r="DJ54" s="462"/>
      <c r="DK54" s="462"/>
      <c r="DL54" s="462"/>
      <c r="DM54" s="462"/>
      <c r="DN54" s="462"/>
      <c r="DO54" s="462"/>
      <c r="DP54" s="462"/>
      <c r="DQ54" s="462"/>
      <c r="DR54" s="462"/>
      <c r="DS54" s="462"/>
      <c r="DT54" s="462"/>
      <c r="DU54" s="462"/>
      <c r="DV54" s="462"/>
      <c r="DW54" s="462"/>
      <c r="DX54" s="462"/>
      <c r="DY54" s="462"/>
      <c r="DZ54" s="462"/>
      <c r="EA54" s="462"/>
      <c r="EB54" s="462"/>
      <c r="EC54" s="462"/>
      <c r="ED54" s="462"/>
      <c r="EE54" s="462"/>
      <c r="EF54" s="462"/>
      <c r="EG54" s="462"/>
      <c r="EH54" s="462"/>
      <c r="EI54" s="462"/>
      <c r="EJ54" s="462"/>
      <c r="EK54" s="462"/>
      <c r="EL54" s="462"/>
      <c r="EM54" s="462"/>
      <c r="EN54" s="462"/>
      <c r="EO54" s="462"/>
      <c r="EP54" s="462"/>
      <c r="EQ54" s="462"/>
      <c r="ER54" s="462"/>
      <c r="ES54" s="462"/>
      <c r="ET54" s="462"/>
      <c r="EU54" s="462"/>
      <c r="EV54" s="462"/>
      <c r="EW54" s="462"/>
      <c r="EX54" s="462"/>
      <c r="EY54" s="462"/>
      <c r="EZ54" s="462"/>
      <c r="FA54" s="462"/>
      <c r="FB54" s="462"/>
      <c r="FC54" s="462"/>
      <c r="FD54" s="462"/>
      <c r="FE54" s="462"/>
      <c r="FF54" s="462"/>
      <c r="FG54" s="462"/>
      <c r="FH54" s="462"/>
      <c r="FI54" s="462"/>
      <c r="FJ54" s="462"/>
      <c r="FK54" s="462"/>
      <c r="FL54" s="462"/>
      <c r="FM54" s="462"/>
      <c r="FN54" s="462"/>
      <c r="FO54" s="462"/>
      <c r="FP54" s="462"/>
      <c r="FQ54" s="462"/>
      <c r="FR54" s="462"/>
      <c r="FS54" s="462"/>
      <c r="FT54" s="462"/>
      <c r="FU54" s="462"/>
      <c r="FV54" s="462"/>
      <c r="FW54" s="462"/>
      <c r="FX54" s="462"/>
      <c r="FY54" s="462"/>
      <c r="FZ54" s="462"/>
      <c r="GA54" s="462"/>
      <c r="GB54" s="462"/>
      <c r="GC54" s="462"/>
      <c r="GD54" s="462"/>
      <c r="GE54" s="462"/>
      <c r="GF54" s="462"/>
      <c r="GG54" s="462"/>
      <c r="GH54" s="462"/>
      <c r="GI54" s="462"/>
      <c r="GJ54" s="462"/>
      <c r="GK54" s="462"/>
      <c r="GL54" s="462"/>
      <c r="GM54" s="462"/>
      <c r="GN54" s="462"/>
      <c r="GO54" s="462"/>
      <c r="GP54" s="462"/>
      <c r="GQ54" s="462"/>
      <c r="GR54" s="462"/>
      <c r="GS54" s="462"/>
      <c r="GT54" s="462"/>
      <c r="GU54" s="462"/>
      <c r="GV54" s="462"/>
      <c r="GW54" s="462"/>
      <c r="GX54" s="462"/>
      <c r="GY54" s="462"/>
      <c r="GZ54" s="27"/>
      <c r="HA54" s="27"/>
      <c r="HB54" s="27"/>
      <c r="HC54" s="27"/>
      <c r="HD54" s="27"/>
      <c r="HE54" s="27"/>
      <c r="HF54" s="27"/>
      <c r="HG54" s="27"/>
      <c r="HH54" s="27"/>
      <c r="HI54" s="27"/>
      <c r="HJ54" s="27"/>
      <c r="HK54" s="27"/>
      <c r="HL54" s="27"/>
      <c r="HM54" s="27"/>
      <c r="HN54" s="27"/>
      <c r="HO54" s="27"/>
      <c r="HP54" s="27"/>
      <c r="HQ54" s="27"/>
      <c r="HR54" s="27"/>
      <c r="HS54" s="27"/>
      <c r="HT54" s="27"/>
      <c r="HU54" s="27"/>
      <c r="HV54" s="27"/>
      <c r="HW54" s="27"/>
      <c r="HX54" s="27"/>
      <c r="HY54" s="27"/>
      <c r="HZ54" s="27"/>
      <c r="IA54" s="27"/>
      <c r="IB54" s="27"/>
      <c r="IC54" s="27"/>
      <c r="ID54" s="27"/>
      <c r="IE54" s="27"/>
      <c r="IF54" s="27"/>
      <c r="IG54" s="27"/>
      <c r="IH54" s="27"/>
      <c r="II54" s="27"/>
      <c r="IJ54" s="27"/>
      <c r="IK54" s="27"/>
      <c r="IL54" s="27"/>
      <c r="IM54" s="27"/>
      <c r="IN54" s="27"/>
      <c r="IO54" s="27"/>
      <c r="IP54" s="27"/>
      <c r="IQ54" s="27"/>
      <c r="IR54" s="27"/>
      <c r="IS54" s="27"/>
      <c r="IT54" s="27"/>
      <c r="IU54" s="27"/>
      <c r="IV54" s="27"/>
    </row>
    <row r="55" spans="1:256" s="361" customFormat="1">
      <c r="A55" s="363"/>
      <c r="B55" s="362"/>
      <c r="E55" s="360"/>
      <c r="F55" s="360"/>
      <c r="G55" s="360"/>
      <c r="H55" s="360"/>
      <c r="I55" s="360"/>
      <c r="J55" s="360"/>
      <c r="K55" s="360"/>
      <c r="L55" s="360"/>
      <c r="M55" s="360"/>
      <c r="N55" s="359"/>
      <c r="O55" s="462"/>
      <c r="P55" s="462"/>
      <c r="Q55" s="462"/>
      <c r="R55" s="462"/>
      <c r="S55" s="462"/>
      <c r="T55" s="462"/>
      <c r="U55" s="462"/>
      <c r="V55" s="462"/>
      <c r="W55" s="462"/>
      <c r="X55" s="462"/>
      <c r="Y55" s="462"/>
      <c r="Z55" s="462"/>
      <c r="AA55" s="462"/>
      <c r="AB55" s="462"/>
      <c r="AC55" s="462"/>
      <c r="AD55" s="462"/>
      <c r="AE55" s="462"/>
      <c r="AF55" s="462"/>
      <c r="AG55" s="462"/>
      <c r="AH55" s="462"/>
      <c r="AI55" s="462"/>
      <c r="AJ55" s="462"/>
      <c r="AK55" s="462"/>
      <c r="AL55" s="462"/>
      <c r="AM55" s="462"/>
      <c r="AN55" s="462"/>
      <c r="AO55" s="462"/>
      <c r="AP55" s="462"/>
      <c r="AQ55" s="462"/>
      <c r="AR55" s="462"/>
      <c r="AS55" s="462"/>
      <c r="AT55" s="462"/>
      <c r="AU55" s="462"/>
      <c r="AV55" s="462"/>
      <c r="AW55" s="462"/>
      <c r="AX55" s="462"/>
      <c r="AY55" s="462"/>
      <c r="AZ55" s="462"/>
      <c r="BA55" s="462"/>
      <c r="BB55" s="462"/>
      <c r="BC55" s="462"/>
      <c r="BD55" s="462"/>
      <c r="BE55" s="462"/>
      <c r="BF55" s="462"/>
      <c r="BG55" s="462"/>
      <c r="BH55" s="462"/>
      <c r="BI55" s="462"/>
      <c r="BJ55" s="462"/>
      <c r="BK55" s="462"/>
      <c r="BL55" s="462"/>
      <c r="BM55" s="462"/>
      <c r="BN55" s="462"/>
      <c r="BO55" s="462"/>
      <c r="BP55" s="462"/>
      <c r="BQ55" s="462"/>
      <c r="BR55" s="462"/>
      <c r="BS55" s="462"/>
      <c r="BT55" s="462"/>
      <c r="BU55" s="462"/>
      <c r="BV55" s="462"/>
      <c r="BW55" s="462"/>
      <c r="BX55" s="462"/>
      <c r="BY55" s="462"/>
      <c r="BZ55" s="462"/>
      <c r="CA55" s="462"/>
      <c r="CB55" s="462"/>
      <c r="CC55" s="462"/>
      <c r="CD55" s="462"/>
      <c r="CE55" s="462"/>
      <c r="CF55" s="462"/>
      <c r="CG55" s="462"/>
      <c r="CH55" s="462"/>
      <c r="CI55" s="462"/>
      <c r="CJ55" s="462"/>
      <c r="CK55" s="462"/>
      <c r="CL55" s="462"/>
      <c r="CM55" s="462"/>
      <c r="CN55" s="462"/>
      <c r="CO55" s="462"/>
      <c r="CP55" s="462"/>
      <c r="CQ55" s="462"/>
      <c r="CR55" s="462"/>
      <c r="CS55" s="462"/>
      <c r="CT55" s="462"/>
      <c r="CU55" s="462"/>
      <c r="CV55" s="462"/>
      <c r="CW55" s="462"/>
      <c r="CX55" s="462"/>
      <c r="CY55" s="462"/>
      <c r="CZ55" s="462"/>
      <c r="DA55" s="462"/>
      <c r="DB55" s="462"/>
      <c r="DC55" s="462"/>
      <c r="DD55" s="462"/>
      <c r="DE55" s="462"/>
      <c r="DF55" s="462"/>
      <c r="DG55" s="462"/>
      <c r="DH55" s="462"/>
      <c r="DI55" s="462"/>
      <c r="DJ55" s="462"/>
      <c r="DK55" s="462"/>
      <c r="DL55" s="462"/>
      <c r="DM55" s="462"/>
      <c r="DN55" s="462"/>
      <c r="DO55" s="462"/>
      <c r="DP55" s="462"/>
      <c r="DQ55" s="462"/>
      <c r="DR55" s="462"/>
      <c r="DS55" s="462"/>
      <c r="DT55" s="462"/>
      <c r="DU55" s="462"/>
      <c r="DV55" s="462"/>
      <c r="DW55" s="462"/>
      <c r="DX55" s="462"/>
      <c r="DY55" s="462"/>
      <c r="DZ55" s="462"/>
      <c r="EA55" s="462"/>
      <c r="EB55" s="462"/>
      <c r="EC55" s="462"/>
      <c r="ED55" s="462"/>
      <c r="EE55" s="462"/>
      <c r="EF55" s="462"/>
      <c r="EG55" s="462"/>
      <c r="EH55" s="462"/>
      <c r="EI55" s="462"/>
      <c r="EJ55" s="462"/>
      <c r="EK55" s="462"/>
      <c r="EL55" s="462"/>
      <c r="EM55" s="462"/>
      <c r="EN55" s="462"/>
      <c r="EO55" s="462"/>
      <c r="EP55" s="462"/>
      <c r="EQ55" s="462"/>
      <c r="ER55" s="462"/>
      <c r="ES55" s="462"/>
      <c r="ET55" s="462"/>
      <c r="EU55" s="462"/>
      <c r="EV55" s="462"/>
      <c r="EW55" s="462"/>
      <c r="EX55" s="462"/>
      <c r="EY55" s="462"/>
      <c r="EZ55" s="462"/>
      <c r="FA55" s="462"/>
      <c r="FB55" s="462"/>
      <c r="FC55" s="462"/>
      <c r="FD55" s="462"/>
      <c r="FE55" s="462"/>
      <c r="FF55" s="462"/>
      <c r="FG55" s="462"/>
      <c r="FH55" s="462"/>
      <c r="FI55" s="462"/>
      <c r="FJ55" s="462"/>
      <c r="FK55" s="462"/>
      <c r="FL55" s="462"/>
      <c r="FM55" s="462"/>
      <c r="FN55" s="462"/>
      <c r="FO55" s="462"/>
      <c r="FP55" s="462"/>
      <c r="FQ55" s="462"/>
      <c r="FR55" s="462"/>
      <c r="FS55" s="462"/>
      <c r="FT55" s="462"/>
      <c r="FU55" s="462"/>
      <c r="FV55" s="462"/>
      <c r="FW55" s="462"/>
      <c r="FX55" s="462"/>
      <c r="FY55" s="462"/>
      <c r="FZ55" s="462"/>
      <c r="GA55" s="462"/>
      <c r="GB55" s="462"/>
      <c r="GC55" s="462"/>
      <c r="GD55" s="462"/>
      <c r="GE55" s="462"/>
      <c r="GF55" s="462"/>
      <c r="GG55" s="462"/>
      <c r="GH55" s="462"/>
      <c r="GI55" s="462"/>
      <c r="GJ55" s="462"/>
      <c r="GK55" s="462"/>
      <c r="GL55" s="462"/>
      <c r="GM55" s="462"/>
      <c r="GN55" s="462"/>
      <c r="GO55" s="462"/>
      <c r="GP55" s="462"/>
      <c r="GQ55" s="462"/>
      <c r="GR55" s="462"/>
      <c r="GS55" s="462"/>
      <c r="GT55" s="462"/>
      <c r="GU55" s="462"/>
      <c r="GV55" s="462"/>
      <c r="GW55" s="462"/>
      <c r="GX55" s="462"/>
      <c r="GY55" s="462"/>
      <c r="GZ55" s="27"/>
      <c r="HA55" s="27"/>
      <c r="HB55" s="27"/>
      <c r="HC55" s="27"/>
      <c r="HD55" s="27"/>
      <c r="HE55" s="27"/>
      <c r="HF55" s="27"/>
      <c r="HG55" s="27"/>
      <c r="HH55" s="27"/>
      <c r="HI55" s="27"/>
      <c r="HJ55" s="27"/>
      <c r="HK55" s="27"/>
      <c r="HL55" s="27"/>
      <c r="HM55" s="27"/>
      <c r="HN55" s="27"/>
      <c r="HO55" s="27"/>
      <c r="HP55" s="27"/>
      <c r="HQ55" s="27"/>
      <c r="HR55" s="27"/>
      <c r="HS55" s="27"/>
      <c r="HT55" s="27"/>
      <c r="HU55" s="27"/>
      <c r="HV55" s="27"/>
      <c r="HW55" s="27"/>
      <c r="HX55" s="27"/>
      <c r="HY55" s="27"/>
      <c r="HZ55" s="27"/>
      <c r="IA55" s="27"/>
      <c r="IB55" s="27"/>
      <c r="IC55" s="27"/>
      <c r="ID55" s="27"/>
      <c r="IE55" s="27"/>
      <c r="IF55" s="27"/>
      <c r="IG55" s="27"/>
      <c r="IH55" s="27"/>
      <c r="II55" s="27"/>
      <c r="IJ55" s="27"/>
      <c r="IK55" s="27"/>
      <c r="IL55" s="27"/>
      <c r="IM55" s="27"/>
      <c r="IN55" s="27"/>
      <c r="IO55" s="27"/>
      <c r="IP55" s="27"/>
      <c r="IQ55" s="27"/>
      <c r="IR55" s="27"/>
      <c r="IS55" s="27"/>
      <c r="IT55" s="27"/>
      <c r="IU55" s="27"/>
      <c r="IV55" s="27"/>
    </row>
    <row r="56" spans="1:256" s="361" customFormat="1">
      <c r="A56" s="363"/>
      <c r="B56" s="362"/>
      <c r="E56" s="360"/>
      <c r="F56" s="360"/>
      <c r="G56" s="360"/>
      <c r="H56" s="360"/>
      <c r="I56" s="360"/>
      <c r="J56" s="360"/>
      <c r="K56" s="360"/>
      <c r="L56" s="360"/>
      <c r="M56" s="360"/>
      <c r="N56" s="359"/>
      <c r="O56" s="462"/>
      <c r="P56" s="462"/>
      <c r="Q56" s="462"/>
      <c r="R56" s="462"/>
      <c r="S56" s="462"/>
      <c r="T56" s="462"/>
      <c r="U56" s="462"/>
      <c r="V56" s="462"/>
      <c r="W56" s="462"/>
      <c r="X56" s="462"/>
      <c r="Y56" s="462"/>
      <c r="Z56" s="462"/>
      <c r="AA56" s="462"/>
      <c r="AB56" s="462"/>
      <c r="AC56" s="462"/>
      <c r="AD56" s="462"/>
      <c r="AE56" s="462"/>
      <c r="AF56" s="462"/>
      <c r="AG56" s="462"/>
      <c r="AH56" s="462"/>
      <c r="AI56" s="462"/>
      <c r="AJ56" s="462"/>
      <c r="AK56" s="462"/>
      <c r="AL56" s="462"/>
      <c r="AM56" s="462"/>
      <c r="AN56" s="462"/>
      <c r="AO56" s="462"/>
      <c r="AP56" s="462"/>
      <c r="AQ56" s="462"/>
      <c r="AR56" s="462"/>
      <c r="AS56" s="462"/>
      <c r="AT56" s="462"/>
      <c r="AU56" s="462"/>
      <c r="AV56" s="462"/>
      <c r="AW56" s="462"/>
      <c r="AX56" s="462"/>
      <c r="AY56" s="462"/>
      <c r="AZ56" s="462"/>
      <c r="BA56" s="462"/>
      <c r="BB56" s="462"/>
      <c r="BC56" s="462"/>
      <c r="BD56" s="462"/>
      <c r="BE56" s="462"/>
      <c r="BF56" s="462"/>
      <c r="BG56" s="462"/>
      <c r="BH56" s="462"/>
      <c r="BI56" s="462"/>
      <c r="BJ56" s="462"/>
      <c r="BK56" s="462"/>
      <c r="BL56" s="462"/>
      <c r="BM56" s="462"/>
      <c r="BN56" s="462"/>
      <c r="BO56" s="462"/>
      <c r="BP56" s="462"/>
      <c r="BQ56" s="462"/>
      <c r="BR56" s="462"/>
      <c r="BS56" s="462"/>
      <c r="BT56" s="462"/>
      <c r="BU56" s="462"/>
      <c r="BV56" s="462"/>
      <c r="BW56" s="462"/>
      <c r="BX56" s="462"/>
      <c r="BY56" s="462"/>
      <c r="BZ56" s="462"/>
      <c r="CA56" s="462"/>
      <c r="CB56" s="462"/>
      <c r="CC56" s="462"/>
      <c r="CD56" s="462"/>
      <c r="CE56" s="462"/>
      <c r="CF56" s="462"/>
      <c r="CG56" s="462"/>
      <c r="CH56" s="462"/>
      <c r="CI56" s="462"/>
      <c r="CJ56" s="462"/>
      <c r="CK56" s="462"/>
      <c r="CL56" s="462"/>
      <c r="CM56" s="462"/>
      <c r="CN56" s="462"/>
      <c r="CO56" s="462"/>
      <c r="CP56" s="462"/>
      <c r="CQ56" s="462"/>
      <c r="CR56" s="462"/>
      <c r="CS56" s="462"/>
      <c r="CT56" s="462"/>
      <c r="CU56" s="462"/>
      <c r="CV56" s="462"/>
      <c r="CW56" s="462"/>
      <c r="CX56" s="462"/>
      <c r="CY56" s="462"/>
      <c r="CZ56" s="462"/>
      <c r="DA56" s="462"/>
      <c r="DB56" s="462"/>
      <c r="DC56" s="462"/>
      <c r="DD56" s="462"/>
      <c r="DE56" s="462"/>
      <c r="DF56" s="462"/>
      <c r="DG56" s="462"/>
      <c r="DH56" s="462"/>
      <c r="DI56" s="462"/>
      <c r="DJ56" s="462"/>
      <c r="DK56" s="462"/>
      <c r="DL56" s="462"/>
      <c r="DM56" s="462"/>
      <c r="DN56" s="462"/>
      <c r="DO56" s="462"/>
      <c r="DP56" s="462"/>
      <c r="DQ56" s="462"/>
      <c r="DR56" s="462"/>
      <c r="DS56" s="462"/>
      <c r="DT56" s="462"/>
      <c r="DU56" s="462"/>
      <c r="DV56" s="462"/>
      <c r="DW56" s="462"/>
      <c r="DX56" s="462"/>
      <c r="DY56" s="462"/>
      <c r="DZ56" s="462"/>
      <c r="EA56" s="462"/>
      <c r="EB56" s="462"/>
      <c r="EC56" s="462"/>
      <c r="ED56" s="462"/>
      <c r="EE56" s="462"/>
      <c r="EF56" s="462"/>
      <c r="EG56" s="462"/>
      <c r="EH56" s="462"/>
      <c r="EI56" s="462"/>
      <c r="EJ56" s="462"/>
      <c r="EK56" s="462"/>
      <c r="EL56" s="462"/>
      <c r="EM56" s="462"/>
      <c r="EN56" s="462"/>
      <c r="EO56" s="462"/>
      <c r="EP56" s="462"/>
      <c r="EQ56" s="462"/>
      <c r="ER56" s="462"/>
      <c r="ES56" s="462"/>
      <c r="ET56" s="462"/>
      <c r="EU56" s="462"/>
      <c r="EV56" s="462"/>
      <c r="EW56" s="462"/>
      <c r="EX56" s="462"/>
      <c r="EY56" s="462"/>
      <c r="EZ56" s="462"/>
      <c r="FA56" s="462"/>
      <c r="FB56" s="462"/>
      <c r="FC56" s="462"/>
      <c r="FD56" s="462"/>
      <c r="FE56" s="462"/>
      <c r="FF56" s="462"/>
      <c r="FG56" s="462"/>
      <c r="FH56" s="462"/>
      <c r="FI56" s="462"/>
      <c r="FJ56" s="462"/>
      <c r="FK56" s="462"/>
      <c r="FL56" s="462"/>
      <c r="FM56" s="462"/>
      <c r="FN56" s="462"/>
      <c r="FO56" s="462"/>
      <c r="FP56" s="462"/>
      <c r="FQ56" s="462"/>
      <c r="FR56" s="462"/>
      <c r="FS56" s="462"/>
      <c r="FT56" s="462"/>
      <c r="FU56" s="462"/>
      <c r="FV56" s="462"/>
      <c r="FW56" s="462"/>
      <c r="FX56" s="462"/>
      <c r="FY56" s="462"/>
      <c r="FZ56" s="462"/>
      <c r="GA56" s="462"/>
      <c r="GB56" s="462"/>
      <c r="GC56" s="462"/>
      <c r="GD56" s="462"/>
      <c r="GE56" s="462"/>
      <c r="GF56" s="462"/>
      <c r="GG56" s="462"/>
      <c r="GH56" s="462"/>
      <c r="GI56" s="462"/>
      <c r="GJ56" s="462"/>
      <c r="GK56" s="462"/>
      <c r="GL56" s="462"/>
      <c r="GM56" s="462"/>
      <c r="GN56" s="462"/>
      <c r="GO56" s="462"/>
      <c r="GP56" s="462"/>
      <c r="GQ56" s="462"/>
      <c r="GR56" s="462"/>
      <c r="GS56" s="462"/>
      <c r="GT56" s="462"/>
      <c r="GU56" s="462"/>
      <c r="GV56" s="462"/>
      <c r="GW56" s="462"/>
      <c r="GX56" s="462"/>
      <c r="GY56" s="462"/>
      <c r="GZ56" s="27"/>
      <c r="HA56" s="27"/>
      <c r="HB56" s="27"/>
      <c r="HC56" s="27"/>
      <c r="HD56" s="27"/>
      <c r="HE56" s="27"/>
      <c r="HF56" s="27"/>
      <c r="HG56" s="27"/>
      <c r="HH56" s="27"/>
      <c r="HI56" s="27"/>
      <c r="HJ56" s="27"/>
      <c r="HK56" s="27"/>
      <c r="HL56" s="27"/>
      <c r="HM56" s="27"/>
      <c r="HN56" s="27"/>
      <c r="HO56" s="27"/>
      <c r="HP56" s="27"/>
      <c r="HQ56" s="27"/>
      <c r="HR56" s="27"/>
      <c r="HS56" s="27"/>
      <c r="HT56" s="27"/>
      <c r="HU56" s="27"/>
      <c r="HV56" s="27"/>
      <c r="HW56" s="27"/>
      <c r="HX56" s="27"/>
      <c r="HY56" s="27"/>
      <c r="HZ56" s="27"/>
      <c r="IA56" s="27"/>
      <c r="IB56" s="27"/>
      <c r="IC56" s="27"/>
      <c r="ID56" s="27"/>
      <c r="IE56" s="27"/>
      <c r="IF56" s="27"/>
      <c r="IG56" s="27"/>
      <c r="IH56" s="27"/>
      <c r="II56" s="27"/>
      <c r="IJ56" s="27"/>
      <c r="IK56" s="27"/>
      <c r="IL56" s="27"/>
      <c r="IM56" s="27"/>
      <c r="IN56" s="27"/>
      <c r="IO56" s="27"/>
      <c r="IP56" s="27"/>
      <c r="IQ56" s="27"/>
      <c r="IR56" s="27"/>
      <c r="IS56" s="27"/>
      <c r="IT56" s="27"/>
      <c r="IU56" s="27"/>
      <c r="IV56" s="27"/>
    </row>
    <row r="57" spans="1:256" s="361" customFormat="1">
      <c r="A57" s="363"/>
      <c r="B57" s="362"/>
      <c r="E57" s="360"/>
      <c r="F57" s="360"/>
      <c r="G57" s="360"/>
      <c r="H57" s="360"/>
      <c r="I57" s="360"/>
      <c r="J57" s="360"/>
      <c r="K57" s="360"/>
      <c r="L57" s="360"/>
      <c r="M57" s="360"/>
      <c r="N57" s="359"/>
      <c r="O57" s="462"/>
      <c r="P57" s="462"/>
      <c r="Q57" s="462"/>
      <c r="R57" s="462"/>
      <c r="S57" s="462"/>
      <c r="T57" s="462"/>
      <c r="U57" s="462"/>
      <c r="V57" s="462"/>
      <c r="W57" s="462"/>
      <c r="X57" s="462"/>
      <c r="Y57" s="462"/>
      <c r="Z57" s="462"/>
      <c r="AA57" s="462"/>
      <c r="AB57" s="462"/>
      <c r="AC57" s="462"/>
      <c r="AD57" s="462"/>
      <c r="AE57" s="462"/>
      <c r="AF57" s="462"/>
      <c r="AG57" s="462"/>
      <c r="AH57" s="462"/>
      <c r="AI57" s="462"/>
      <c r="AJ57" s="462"/>
      <c r="AK57" s="462"/>
      <c r="AL57" s="462"/>
      <c r="AM57" s="462"/>
      <c r="AN57" s="462"/>
      <c r="AO57" s="462"/>
      <c r="AP57" s="462"/>
      <c r="AQ57" s="462"/>
      <c r="AR57" s="462"/>
      <c r="AS57" s="462"/>
      <c r="AT57" s="462"/>
      <c r="AU57" s="462"/>
      <c r="AV57" s="462"/>
      <c r="AW57" s="462"/>
      <c r="AX57" s="462"/>
      <c r="AY57" s="462"/>
      <c r="AZ57" s="462"/>
      <c r="BA57" s="462"/>
      <c r="BB57" s="462"/>
      <c r="BC57" s="462"/>
      <c r="BD57" s="462"/>
      <c r="BE57" s="462"/>
      <c r="BF57" s="462"/>
      <c r="BG57" s="462"/>
      <c r="BH57" s="462"/>
      <c r="BI57" s="462"/>
      <c r="BJ57" s="462"/>
      <c r="BK57" s="462"/>
      <c r="BL57" s="462"/>
      <c r="BM57" s="462"/>
      <c r="BN57" s="462"/>
      <c r="BO57" s="462"/>
      <c r="BP57" s="462"/>
      <c r="BQ57" s="462"/>
      <c r="BR57" s="462"/>
      <c r="BS57" s="462"/>
      <c r="BT57" s="462"/>
      <c r="BU57" s="462"/>
      <c r="BV57" s="462"/>
      <c r="BW57" s="462"/>
      <c r="BX57" s="462"/>
      <c r="BY57" s="462"/>
      <c r="BZ57" s="462"/>
      <c r="CA57" s="462"/>
      <c r="CB57" s="462"/>
      <c r="CC57" s="462"/>
      <c r="CD57" s="462"/>
      <c r="CE57" s="462"/>
      <c r="CF57" s="462"/>
      <c r="CG57" s="462"/>
      <c r="CH57" s="462"/>
      <c r="CI57" s="462"/>
      <c r="CJ57" s="462"/>
      <c r="CK57" s="462"/>
      <c r="CL57" s="462"/>
      <c r="CM57" s="462"/>
      <c r="CN57" s="462"/>
      <c r="CO57" s="462"/>
      <c r="CP57" s="462"/>
      <c r="CQ57" s="462"/>
      <c r="CR57" s="462"/>
      <c r="CS57" s="462"/>
      <c r="CT57" s="462"/>
      <c r="CU57" s="462"/>
      <c r="CV57" s="462"/>
      <c r="CW57" s="462"/>
      <c r="CX57" s="462"/>
      <c r="CY57" s="462"/>
      <c r="CZ57" s="462"/>
      <c r="DA57" s="462"/>
      <c r="DB57" s="462"/>
      <c r="DC57" s="462"/>
      <c r="DD57" s="462"/>
      <c r="DE57" s="462"/>
      <c r="DF57" s="462"/>
      <c r="DG57" s="462"/>
      <c r="DH57" s="462"/>
      <c r="DI57" s="462"/>
      <c r="DJ57" s="462"/>
      <c r="DK57" s="462"/>
      <c r="DL57" s="462"/>
      <c r="DM57" s="462"/>
      <c r="DN57" s="462"/>
      <c r="DO57" s="462"/>
      <c r="DP57" s="462"/>
      <c r="DQ57" s="462"/>
      <c r="DR57" s="462"/>
      <c r="DS57" s="462"/>
      <c r="DT57" s="462"/>
      <c r="DU57" s="462"/>
      <c r="DV57" s="462"/>
      <c r="DW57" s="462"/>
      <c r="DX57" s="462"/>
      <c r="DY57" s="462"/>
      <c r="DZ57" s="462"/>
      <c r="EA57" s="462"/>
      <c r="EB57" s="462"/>
      <c r="EC57" s="462"/>
      <c r="ED57" s="462"/>
      <c r="EE57" s="462"/>
      <c r="EF57" s="462"/>
      <c r="EG57" s="462"/>
      <c r="EH57" s="462"/>
      <c r="EI57" s="462"/>
      <c r="EJ57" s="462"/>
      <c r="EK57" s="462"/>
      <c r="EL57" s="462"/>
      <c r="EM57" s="462"/>
      <c r="EN57" s="462"/>
      <c r="EO57" s="462"/>
      <c r="EP57" s="462"/>
      <c r="EQ57" s="462"/>
      <c r="ER57" s="462"/>
      <c r="ES57" s="462"/>
      <c r="ET57" s="462"/>
      <c r="EU57" s="462"/>
      <c r="EV57" s="462"/>
      <c r="EW57" s="462"/>
      <c r="EX57" s="462"/>
      <c r="EY57" s="462"/>
      <c r="EZ57" s="462"/>
      <c r="FA57" s="462"/>
      <c r="FB57" s="462"/>
      <c r="FC57" s="462"/>
      <c r="FD57" s="462"/>
      <c r="FE57" s="462"/>
      <c r="FF57" s="462"/>
      <c r="FG57" s="462"/>
      <c r="FH57" s="462"/>
      <c r="FI57" s="462"/>
      <c r="FJ57" s="462"/>
      <c r="FK57" s="462"/>
      <c r="FL57" s="462"/>
      <c r="FM57" s="462"/>
      <c r="FN57" s="462"/>
      <c r="FO57" s="462"/>
      <c r="FP57" s="462"/>
      <c r="FQ57" s="462"/>
      <c r="FR57" s="462"/>
      <c r="FS57" s="462"/>
      <c r="FT57" s="462"/>
      <c r="FU57" s="462"/>
      <c r="FV57" s="462"/>
      <c r="FW57" s="462"/>
      <c r="FX57" s="462"/>
      <c r="FY57" s="462"/>
      <c r="FZ57" s="462"/>
      <c r="GA57" s="462"/>
      <c r="GB57" s="462"/>
      <c r="GC57" s="462"/>
      <c r="GD57" s="462"/>
      <c r="GE57" s="462"/>
      <c r="GF57" s="462"/>
      <c r="GG57" s="462"/>
      <c r="GH57" s="462"/>
      <c r="GI57" s="462"/>
      <c r="GJ57" s="462"/>
      <c r="GK57" s="462"/>
      <c r="GL57" s="462"/>
      <c r="GM57" s="462"/>
      <c r="GN57" s="462"/>
      <c r="GO57" s="462"/>
      <c r="GP57" s="462"/>
      <c r="GQ57" s="462"/>
      <c r="GR57" s="462"/>
      <c r="GS57" s="462"/>
      <c r="GT57" s="462"/>
      <c r="GU57" s="462"/>
      <c r="GV57" s="462"/>
      <c r="GW57" s="462"/>
      <c r="GX57" s="462"/>
      <c r="GY57" s="462"/>
      <c r="GZ57" s="27"/>
      <c r="HA57" s="27"/>
      <c r="HB57" s="27"/>
      <c r="HC57" s="27"/>
      <c r="HD57" s="27"/>
      <c r="HE57" s="27"/>
      <c r="HF57" s="27"/>
      <c r="HG57" s="27"/>
      <c r="HH57" s="27"/>
      <c r="HI57" s="27"/>
      <c r="HJ57" s="27"/>
      <c r="HK57" s="27"/>
      <c r="HL57" s="27"/>
      <c r="HM57" s="27"/>
      <c r="HN57" s="27"/>
      <c r="HO57" s="27"/>
      <c r="HP57" s="27"/>
      <c r="HQ57" s="27"/>
      <c r="HR57" s="27"/>
      <c r="HS57" s="27"/>
      <c r="HT57" s="27"/>
      <c r="HU57" s="27"/>
      <c r="HV57" s="27"/>
      <c r="HW57" s="27"/>
      <c r="HX57" s="27"/>
      <c r="HY57" s="27"/>
      <c r="HZ57" s="27"/>
      <c r="IA57" s="27"/>
      <c r="IB57" s="27"/>
      <c r="IC57" s="27"/>
      <c r="ID57" s="27"/>
      <c r="IE57" s="27"/>
      <c r="IF57" s="27"/>
      <c r="IG57" s="27"/>
      <c r="IH57" s="27"/>
      <c r="II57" s="27"/>
      <c r="IJ57" s="27"/>
      <c r="IK57" s="27"/>
      <c r="IL57" s="27"/>
      <c r="IM57" s="27"/>
      <c r="IN57" s="27"/>
      <c r="IO57" s="27"/>
      <c r="IP57" s="27"/>
      <c r="IQ57" s="27"/>
      <c r="IR57" s="27"/>
      <c r="IS57" s="27"/>
      <c r="IT57" s="27"/>
      <c r="IU57" s="27"/>
      <c r="IV57" s="27"/>
    </row>
    <row r="58" spans="1:256" s="361" customFormat="1">
      <c r="A58" s="363"/>
      <c r="B58" s="362"/>
      <c r="E58" s="360"/>
      <c r="F58" s="360"/>
      <c r="G58" s="360"/>
      <c r="H58" s="360"/>
      <c r="I58" s="360"/>
      <c r="J58" s="360"/>
      <c r="K58" s="360"/>
      <c r="L58" s="360"/>
      <c r="M58" s="360"/>
      <c r="N58" s="359"/>
      <c r="O58" s="462"/>
      <c r="P58" s="462"/>
      <c r="Q58" s="462"/>
      <c r="R58" s="462"/>
      <c r="S58" s="462"/>
      <c r="T58" s="462"/>
      <c r="U58" s="462"/>
      <c r="V58" s="462"/>
      <c r="W58" s="462"/>
      <c r="X58" s="462"/>
      <c r="Y58" s="462"/>
      <c r="Z58" s="462"/>
      <c r="AA58" s="462"/>
      <c r="AB58" s="462"/>
      <c r="AC58" s="462"/>
      <c r="AD58" s="462"/>
      <c r="AE58" s="462"/>
      <c r="AF58" s="462"/>
      <c r="AG58" s="462"/>
      <c r="AH58" s="462"/>
      <c r="AI58" s="462"/>
      <c r="AJ58" s="462"/>
      <c r="AK58" s="462"/>
      <c r="AL58" s="462"/>
      <c r="AM58" s="462"/>
      <c r="AN58" s="462"/>
      <c r="AO58" s="462"/>
      <c r="AP58" s="462"/>
      <c r="AQ58" s="462"/>
      <c r="AR58" s="462"/>
      <c r="AS58" s="462"/>
      <c r="AT58" s="462"/>
      <c r="AU58" s="462"/>
      <c r="AV58" s="462"/>
      <c r="AW58" s="462"/>
      <c r="AX58" s="462"/>
      <c r="AY58" s="462"/>
      <c r="AZ58" s="462"/>
      <c r="BA58" s="462"/>
      <c r="BB58" s="462"/>
      <c r="BC58" s="462"/>
      <c r="BD58" s="462"/>
      <c r="BE58" s="462"/>
      <c r="BF58" s="462"/>
      <c r="BG58" s="462"/>
      <c r="BH58" s="462"/>
      <c r="BI58" s="462"/>
      <c r="BJ58" s="462"/>
      <c r="BK58" s="462"/>
      <c r="BL58" s="462"/>
      <c r="BM58" s="462"/>
      <c r="BN58" s="462"/>
      <c r="BO58" s="462"/>
      <c r="BP58" s="462"/>
      <c r="BQ58" s="462"/>
      <c r="BR58" s="462"/>
      <c r="BS58" s="462"/>
      <c r="BT58" s="462"/>
      <c r="BU58" s="462"/>
      <c r="BV58" s="462"/>
      <c r="BW58" s="462"/>
      <c r="BX58" s="462"/>
      <c r="BY58" s="462"/>
      <c r="BZ58" s="462"/>
      <c r="CA58" s="462"/>
      <c r="CB58" s="462"/>
      <c r="CC58" s="462"/>
      <c r="CD58" s="462"/>
      <c r="CE58" s="462"/>
      <c r="CF58" s="462"/>
      <c r="CG58" s="462"/>
      <c r="CH58" s="462"/>
      <c r="CI58" s="462"/>
      <c r="CJ58" s="462"/>
      <c r="CK58" s="462"/>
      <c r="CL58" s="462"/>
      <c r="CM58" s="462"/>
      <c r="CN58" s="462"/>
      <c r="CO58" s="462"/>
      <c r="CP58" s="462"/>
      <c r="CQ58" s="462"/>
      <c r="CR58" s="462"/>
      <c r="CS58" s="462"/>
      <c r="CT58" s="462"/>
      <c r="CU58" s="462"/>
      <c r="CV58" s="462"/>
      <c r="CW58" s="462"/>
      <c r="CX58" s="462"/>
      <c r="CY58" s="462"/>
      <c r="CZ58" s="462"/>
      <c r="DA58" s="462"/>
      <c r="DB58" s="462"/>
      <c r="DC58" s="462"/>
      <c r="DD58" s="462"/>
      <c r="DE58" s="462"/>
      <c r="DF58" s="462"/>
      <c r="DG58" s="462"/>
      <c r="DH58" s="462"/>
      <c r="DI58" s="462"/>
      <c r="DJ58" s="462"/>
      <c r="DK58" s="462"/>
      <c r="DL58" s="462"/>
      <c r="DM58" s="462"/>
      <c r="DN58" s="462"/>
      <c r="DO58" s="462"/>
      <c r="DP58" s="462"/>
      <c r="DQ58" s="462"/>
      <c r="DR58" s="462"/>
      <c r="DS58" s="462"/>
      <c r="DT58" s="462"/>
      <c r="DU58" s="462"/>
      <c r="DV58" s="462"/>
      <c r="DW58" s="462"/>
      <c r="DX58" s="462"/>
      <c r="DY58" s="462"/>
      <c r="DZ58" s="462"/>
      <c r="EA58" s="462"/>
      <c r="EB58" s="462"/>
      <c r="EC58" s="462"/>
      <c r="ED58" s="462"/>
      <c r="EE58" s="462"/>
      <c r="EF58" s="462"/>
      <c r="EG58" s="462"/>
      <c r="EH58" s="462"/>
      <c r="EI58" s="462"/>
      <c r="EJ58" s="462"/>
      <c r="EK58" s="462"/>
      <c r="EL58" s="462"/>
      <c r="EM58" s="462"/>
      <c r="EN58" s="462"/>
      <c r="EO58" s="462"/>
      <c r="EP58" s="462"/>
      <c r="EQ58" s="462"/>
      <c r="ER58" s="462"/>
      <c r="ES58" s="462"/>
      <c r="ET58" s="462"/>
      <c r="EU58" s="462"/>
      <c r="EV58" s="462"/>
      <c r="EW58" s="462"/>
      <c r="EX58" s="462"/>
      <c r="EY58" s="462"/>
      <c r="EZ58" s="462"/>
      <c r="FA58" s="462"/>
      <c r="FB58" s="462"/>
      <c r="FC58" s="462"/>
      <c r="FD58" s="462"/>
      <c r="FE58" s="462"/>
      <c r="FF58" s="462"/>
      <c r="FG58" s="462"/>
      <c r="FH58" s="462"/>
      <c r="FI58" s="462"/>
      <c r="FJ58" s="462"/>
      <c r="FK58" s="462"/>
      <c r="FL58" s="462"/>
      <c r="FM58" s="462"/>
      <c r="FN58" s="462"/>
      <c r="FO58" s="462"/>
      <c r="FP58" s="462"/>
      <c r="FQ58" s="462"/>
      <c r="FR58" s="462"/>
      <c r="FS58" s="462"/>
      <c r="FT58" s="462"/>
      <c r="FU58" s="462"/>
      <c r="FV58" s="462"/>
      <c r="FW58" s="462"/>
      <c r="FX58" s="462"/>
      <c r="FY58" s="462"/>
      <c r="FZ58" s="462"/>
      <c r="GA58" s="462"/>
      <c r="GB58" s="462"/>
      <c r="GC58" s="462"/>
      <c r="GD58" s="462"/>
      <c r="GE58" s="462"/>
      <c r="GF58" s="462"/>
      <c r="GG58" s="462"/>
      <c r="GH58" s="462"/>
      <c r="GI58" s="462"/>
      <c r="GJ58" s="462"/>
      <c r="GK58" s="462"/>
      <c r="GL58" s="462"/>
      <c r="GM58" s="462"/>
      <c r="GN58" s="462"/>
      <c r="GO58" s="462"/>
      <c r="GP58" s="462"/>
      <c r="GQ58" s="462"/>
      <c r="GR58" s="462"/>
      <c r="GS58" s="462"/>
      <c r="GT58" s="462"/>
      <c r="GU58" s="462"/>
      <c r="GV58" s="462"/>
      <c r="GW58" s="462"/>
      <c r="GX58" s="462"/>
      <c r="GY58" s="462"/>
      <c r="GZ58" s="27"/>
      <c r="HA58" s="27"/>
      <c r="HB58" s="27"/>
      <c r="HC58" s="27"/>
      <c r="HD58" s="27"/>
      <c r="HE58" s="27"/>
      <c r="HF58" s="27"/>
      <c r="HG58" s="27"/>
      <c r="HH58" s="27"/>
      <c r="HI58" s="27"/>
      <c r="HJ58" s="27"/>
      <c r="HK58" s="27"/>
      <c r="HL58" s="27"/>
      <c r="HM58" s="27"/>
      <c r="HN58" s="27"/>
      <c r="HO58" s="27"/>
      <c r="HP58" s="27"/>
      <c r="HQ58" s="27"/>
      <c r="HR58" s="27"/>
      <c r="HS58" s="27"/>
      <c r="HT58" s="27"/>
      <c r="HU58" s="27"/>
      <c r="HV58" s="27"/>
      <c r="HW58" s="27"/>
      <c r="HX58" s="27"/>
      <c r="HY58" s="27"/>
      <c r="HZ58" s="27"/>
      <c r="IA58" s="27"/>
      <c r="IB58" s="27"/>
      <c r="IC58" s="27"/>
      <c r="ID58" s="27"/>
      <c r="IE58" s="27"/>
      <c r="IF58" s="27"/>
      <c r="IG58" s="27"/>
      <c r="IH58" s="27"/>
      <c r="II58" s="27"/>
      <c r="IJ58" s="27"/>
      <c r="IK58" s="27"/>
      <c r="IL58" s="27"/>
      <c r="IM58" s="27"/>
      <c r="IN58" s="27"/>
      <c r="IO58" s="27"/>
      <c r="IP58" s="27"/>
      <c r="IQ58" s="27"/>
      <c r="IR58" s="27"/>
      <c r="IS58" s="27"/>
      <c r="IT58" s="27"/>
      <c r="IU58" s="27"/>
      <c r="IV58" s="27"/>
    </row>
    <row r="59" spans="1:256" s="361" customFormat="1">
      <c r="A59" s="363"/>
      <c r="B59" s="362"/>
      <c r="E59" s="360"/>
      <c r="F59" s="360"/>
      <c r="G59" s="360"/>
      <c r="H59" s="360"/>
      <c r="I59" s="360"/>
      <c r="J59" s="360"/>
      <c r="K59" s="360"/>
      <c r="L59" s="360"/>
      <c r="M59" s="360"/>
      <c r="N59" s="359"/>
      <c r="O59" s="462"/>
      <c r="P59" s="462"/>
      <c r="Q59" s="462"/>
      <c r="R59" s="462"/>
      <c r="S59" s="462"/>
      <c r="T59" s="462"/>
      <c r="U59" s="462"/>
      <c r="V59" s="462"/>
      <c r="W59" s="462"/>
      <c r="X59" s="462"/>
      <c r="Y59" s="462"/>
      <c r="Z59" s="462"/>
      <c r="AA59" s="462"/>
      <c r="AB59" s="462"/>
      <c r="AC59" s="462"/>
      <c r="AD59" s="462"/>
      <c r="AE59" s="462"/>
      <c r="AF59" s="462"/>
      <c r="AG59" s="462"/>
      <c r="AH59" s="462"/>
      <c r="AI59" s="462"/>
      <c r="AJ59" s="462"/>
      <c r="AK59" s="462"/>
      <c r="AL59" s="462"/>
      <c r="AM59" s="462"/>
      <c r="AN59" s="462"/>
      <c r="AO59" s="462"/>
      <c r="AP59" s="462"/>
      <c r="AQ59" s="462"/>
      <c r="AR59" s="462"/>
      <c r="AS59" s="462"/>
      <c r="AT59" s="462"/>
      <c r="AU59" s="462"/>
      <c r="AV59" s="462"/>
      <c r="AW59" s="462"/>
      <c r="AX59" s="462"/>
      <c r="AY59" s="462"/>
      <c r="AZ59" s="462"/>
      <c r="BA59" s="462"/>
      <c r="BB59" s="462"/>
      <c r="BC59" s="462"/>
      <c r="BD59" s="462"/>
      <c r="BE59" s="462"/>
      <c r="BF59" s="462"/>
      <c r="BG59" s="462"/>
      <c r="BH59" s="462"/>
      <c r="BI59" s="462"/>
      <c r="BJ59" s="462"/>
      <c r="BK59" s="462"/>
      <c r="BL59" s="462"/>
      <c r="BM59" s="462"/>
      <c r="BN59" s="462"/>
      <c r="BO59" s="462"/>
      <c r="BP59" s="462"/>
      <c r="BQ59" s="462"/>
      <c r="BR59" s="462"/>
      <c r="BS59" s="462"/>
      <c r="BT59" s="462"/>
      <c r="BU59" s="462"/>
      <c r="BV59" s="462"/>
      <c r="BW59" s="462"/>
      <c r="BX59" s="462"/>
      <c r="BY59" s="462"/>
      <c r="BZ59" s="462"/>
      <c r="CA59" s="462"/>
      <c r="CB59" s="462"/>
      <c r="CC59" s="462"/>
      <c r="CD59" s="462"/>
      <c r="CE59" s="462"/>
      <c r="CF59" s="462"/>
      <c r="CG59" s="462"/>
      <c r="CH59" s="462"/>
      <c r="CI59" s="462"/>
      <c r="CJ59" s="462"/>
      <c r="CK59" s="462"/>
      <c r="CL59" s="462"/>
      <c r="CM59" s="462"/>
      <c r="CN59" s="462"/>
      <c r="CO59" s="462"/>
      <c r="CP59" s="462"/>
      <c r="CQ59" s="462"/>
      <c r="CR59" s="462"/>
      <c r="CS59" s="462"/>
      <c r="CT59" s="462"/>
      <c r="CU59" s="462"/>
      <c r="CV59" s="462"/>
      <c r="CW59" s="462"/>
      <c r="CX59" s="462"/>
      <c r="CY59" s="462"/>
      <c r="CZ59" s="462"/>
      <c r="DA59" s="462"/>
      <c r="DB59" s="462"/>
      <c r="DC59" s="462"/>
      <c r="DD59" s="462"/>
      <c r="DE59" s="462"/>
      <c r="DF59" s="462"/>
      <c r="DG59" s="462"/>
      <c r="DH59" s="462"/>
      <c r="DI59" s="462"/>
      <c r="DJ59" s="462"/>
      <c r="DK59" s="462"/>
      <c r="DL59" s="462"/>
      <c r="DM59" s="462"/>
      <c r="DN59" s="462"/>
      <c r="DO59" s="462"/>
      <c r="DP59" s="462"/>
      <c r="DQ59" s="462"/>
      <c r="DR59" s="462"/>
      <c r="DS59" s="462"/>
      <c r="DT59" s="462"/>
      <c r="DU59" s="462"/>
      <c r="DV59" s="462"/>
      <c r="DW59" s="462"/>
      <c r="DX59" s="462"/>
      <c r="DY59" s="462"/>
      <c r="DZ59" s="462"/>
      <c r="EA59" s="462"/>
      <c r="EB59" s="462"/>
      <c r="EC59" s="462"/>
      <c r="ED59" s="462"/>
      <c r="EE59" s="462"/>
      <c r="EF59" s="462"/>
      <c r="EG59" s="462"/>
      <c r="EH59" s="462"/>
      <c r="EI59" s="462"/>
      <c r="EJ59" s="462"/>
      <c r="EK59" s="462"/>
      <c r="EL59" s="462"/>
      <c r="EM59" s="462"/>
      <c r="EN59" s="462"/>
      <c r="EO59" s="462"/>
      <c r="EP59" s="462"/>
      <c r="EQ59" s="462"/>
      <c r="ER59" s="462"/>
      <c r="ES59" s="462"/>
      <c r="ET59" s="462"/>
      <c r="EU59" s="462"/>
      <c r="EV59" s="462"/>
      <c r="EW59" s="462"/>
      <c r="EX59" s="462"/>
      <c r="EY59" s="462"/>
      <c r="EZ59" s="462"/>
      <c r="FA59" s="462"/>
      <c r="FB59" s="462"/>
      <c r="FC59" s="462"/>
      <c r="FD59" s="462"/>
      <c r="FE59" s="462"/>
      <c r="FF59" s="462"/>
      <c r="FG59" s="462"/>
      <c r="FH59" s="462"/>
      <c r="FI59" s="462"/>
      <c r="FJ59" s="462"/>
      <c r="FK59" s="462"/>
      <c r="FL59" s="462"/>
      <c r="FM59" s="462"/>
      <c r="FN59" s="462"/>
      <c r="FO59" s="462"/>
      <c r="FP59" s="462"/>
      <c r="FQ59" s="462"/>
      <c r="FR59" s="462"/>
      <c r="FS59" s="462"/>
      <c r="FT59" s="462"/>
      <c r="FU59" s="462"/>
      <c r="FV59" s="462"/>
      <c r="FW59" s="462"/>
      <c r="FX59" s="462"/>
      <c r="FY59" s="462"/>
      <c r="FZ59" s="462"/>
      <c r="GA59" s="462"/>
      <c r="GB59" s="462"/>
      <c r="GC59" s="462"/>
      <c r="GD59" s="462"/>
      <c r="GE59" s="462"/>
      <c r="GF59" s="462"/>
      <c r="GG59" s="462"/>
      <c r="GH59" s="462"/>
      <c r="GI59" s="462"/>
      <c r="GJ59" s="462"/>
      <c r="GK59" s="462"/>
      <c r="GL59" s="462"/>
      <c r="GM59" s="462"/>
      <c r="GN59" s="462"/>
      <c r="GO59" s="462"/>
      <c r="GP59" s="462"/>
      <c r="GQ59" s="462"/>
      <c r="GR59" s="462"/>
      <c r="GS59" s="462"/>
      <c r="GT59" s="462"/>
      <c r="GU59" s="462"/>
      <c r="GV59" s="462"/>
      <c r="GW59" s="462"/>
      <c r="GX59" s="462"/>
      <c r="GY59" s="462"/>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row>
    <row r="60" spans="1:256" s="361" customFormat="1">
      <c r="A60" s="363"/>
      <c r="B60" s="362"/>
      <c r="E60" s="360"/>
      <c r="F60" s="360"/>
      <c r="G60" s="360"/>
      <c r="H60" s="360"/>
      <c r="I60" s="360"/>
      <c r="J60" s="360"/>
      <c r="K60" s="360"/>
      <c r="L60" s="360"/>
      <c r="M60" s="360"/>
      <c r="N60" s="359"/>
      <c r="O60" s="462"/>
      <c r="P60" s="462"/>
      <c r="Q60" s="462"/>
      <c r="R60" s="462"/>
      <c r="S60" s="462"/>
      <c r="T60" s="462"/>
      <c r="U60" s="462"/>
      <c r="V60" s="462"/>
      <c r="W60" s="462"/>
      <c r="X60" s="462"/>
      <c r="Y60" s="462"/>
      <c r="Z60" s="462"/>
      <c r="AA60" s="462"/>
      <c r="AB60" s="462"/>
      <c r="AC60" s="462"/>
      <c r="AD60" s="462"/>
      <c r="AE60" s="462"/>
      <c r="AF60" s="462"/>
      <c r="AG60" s="462"/>
      <c r="AH60" s="462"/>
      <c r="AI60" s="462"/>
      <c r="AJ60" s="462"/>
      <c r="AK60" s="462"/>
      <c r="AL60" s="462"/>
      <c r="AM60" s="462"/>
      <c r="AN60" s="462"/>
      <c r="AO60" s="462"/>
      <c r="AP60" s="462"/>
      <c r="AQ60" s="462"/>
      <c r="AR60" s="462"/>
      <c r="AS60" s="462"/>
      <c r="AT60" s="462"/>
      <c r="AU60" s="462"/>
      <c r="AV60" s="462"/>
      <c r="AW60" s="462"/>
      <c r="AX60" s="462"/>
      <c r="AY60" s="462"/>
      <c r="AZ60" s="462"/>
      <c r="BA60" s="462"/>
      <c r="BB60" s="462"/>
      <c r="BC60" s="462"/>
      <c r="BD60" s="462"/>
      <c r="BE60" s="462"/>
      <c r="BF60" s="462"/>
      <c r="BG60" s="462"/>
      <c r="BH60" s="462"/>
      <c r="BI60" s="462"/>
      <c r="BJ60" s="462"/>
      <c r="BK60" s="462"/>
      <c r="BL60" s="462"/>
      <c r="BM60" s="462"/>
      <c r="BN60" s="462"/>
      <c r="BO60" s="462"/>
      <c r="BP60" s="462"/>
      <c r="BQ60" s="462"/>
      <c r="BR60" s="462"/>
      <c r="BS60" s="462"/>
      <c r="BT60" s="462"/>
      <c r="BU60" s="462"/>
      <c r="BV60" s="462"/>
      <c r="BW60" s="462"/>
      <c r="BX60" s="462"/>
      <c r="BY60" s="462"/>
      <c r="BZ60" s="462"/>
      <c r="CA60" s="462"/>
      <c r="CB60" s="462"/>
      <c r="CC60" s="462"/>
      <c r="CD60" s="462"/>
      <c r="CE60" s="462"/>
      <c r="CF60" s="462"/>
      <c r="CG60" s="462"/>
      <c r="CH60" s="462"/>
      <c r="CI60" s="462"/>
      <c r="CJ60" s="462"/>
      <c r="CK60" s="462"/>
      <c r="CL60" s="462"/>
      <c r="CM60" s="462"/>
      <c r="CN60" s="462"/>
      <c r="CO60" s="462"/>
      <c r="CP60" s="462"/>
      <c r="CQ60" s="462"/>
      <c r="CR60" s="462"/>
      <c r="CS60" s="462"/>
      <c r="CT60" s="462"/>
      <c r="CU60" s="462"/>
      <c r="CV60" s="462"/>
      <c r="CW60" s="462"/>
      <c r="CX60" s="462"/>
      <c r="CY60" s="462"/>
      <c r="CZ60" s="462"/>
      <c r="DA60" s="462"/>
      <c r="DB60" s="462"/>
      <c r="DC60" s="462"/>
      <c r="DD60" s="462"/>
      <c r="DE60" s="462"/>
      <c r="DF60" s="462"/>
      <c r="DG60" s="462"/>
      <c r="DH60" s="462"/>
      <c r="DI60" s="462"/>
      <c r="DJ60" s="462"/>
      <c r="DK60" s="462"/>
      <c r="DL60" s="462"/>
      <c r="DM60" s="462"/>
      <c r="DN60" s="462"/>
      <c r="DO60" s="462"/>
      <c r="DP60" s="462"/>
      <c r="DQ60" s="462"/>
      <c r="DR60" s="462"/>
      <c r="DS60" s="462"/>
      <c r="DT60" s="462"/>
      <c r="DU60" s="462"/>
      <c r="DV60" s="462"/>
      <c r="DW60" s="462"/>
      <c r="DX60" s="462"/>
      <c r="DY60" s="462"/>
      <c r="DZ60" s="462"/>
      <c r="EA60" s="462"/>
      <c r="EB60" s="462"/>
      <c r="EC60" s="462"/>
      <c r="ED60" s="462"/>
      <c r="EE60" s="462"/>
      <c r="EF60" s="462"/>
      <c r="EG60" s="462"/>
      <c r="EH60" s="462"/>
      <c r="EI60" s="462"/>
      <c r="EJ60" s="462"/>
      <c r="EK60" s="462"/>
      <c r="EL60" s="462"/>
      <c r="EM60" s="462"/>
      <c r="EN60" s="462"/>
      <c r="EO60" s="462"/>
      <c r="EP60" s="462"/>
      <c r="EQ60" s="462"/>
      <c r="ER60" s="462"/>
      <c r="ES60" s="462"/>
      <c r="ET60" s="462"/>
      <c r="EU60" s="462"/>
      <c r="EV60" s="462"/>
      <c r="EW60" s="462"/>
      <c r="EX60" s="462"/>
      <c r="EY60" s="462"/>
      <c r="EZ60" s="462"/>
      <c r="FA60" s="462"/>
      <c r="FB60" s="462"/>
      <c r="FC60" s="462"/>
      <c r="FD60" s="462"/>
      <c r="FE60" s="462"/>
      <c r="FF60" s="462"/>
      <c r="FG60" s="462"/>
      <c r="FH60" s="462"/>
      <c r="FI60" s="462"/>
      <c r="FJ60" s="462"/>
      <c r="FK60" s="462"/>
      <c r="FL60" s="462"/>
      <c r="FM60" s="462"/>
      <c r="FN60" s="462"/>
      <c r="FO60" s="462"/>
      <c r="FP60" s="462"/>
      <c r="FQ60" s="462"/>
      <c r="FR60" s="462"/>
      <c r="FS60" s="462"/>
      <c r="FT60" s="462"/>
      <c r="FU60" s="462"/>
      <c r="FV60" s="462"/>
      <c r="FW60" s="462"/>
      <c r="FX60" s="462"/>
      <c r="FY60" s="462"/>
      <c r="FZ60" s="462"/>
      <c r="GA60" s="462"/>
      <c r="GB60" s="462"/>
      <c r="GC60" s="462"/>
      <c r="GD60" s="462"/>
      <c r="GE60" s="462"/>
      <c r="GF60" s="462"/>
      <c r="GG60" s="462"/>
      <c r="GH60" s="462"/>
      <c r="GI60" s="462"/>
      <c r="GJ60" s="462"/>
      <c r="GK60" s="462"/>
      <c r="GL60" s="462"/>
      <c r="GM60" s="462"/>
      <c r="GN60" s="462"/>
      <c r="GO60" s="462"/>
      <c r="GP60" s="462"/>
      <c r="GQ60" s="462"/>
      <c r="GR60" s="462"/>
      <c r="GS60" s="462"/>
      <c r="GT60" s="462"/>
      <c r="GU60" s="462"/>
      <c r="GV60" s="462"/>
      <c r="GW60" s="462"/>
      <c r="GX60" s="462"/>
      <c r="GY60" s="462"/>
      <c r="GZ60" s="27"/>
      <c r="HA60" s="27"/>
      <c r="HB60" s="27"/>
      <c r="HC60" s="27"/>
      <c r="HD60" s="27"/>
      <c r="HE60" s="27"/>
      <c r="HF60" s="27"/>
      <c r="HG60" s="27"/>
      <c r="HH60" s="27"/>
      <c r="HI60" s="27"/>
      <c r="HJ60" s="27"/>
      <c r="HK60" s="27"/>
      <c r="HL60" s="27"/>
      <c r="HM60" s="27"/>
      <c r="HN60" s="27"/>
      <c r="HO60" s="27"/>
      <c r="HP60" s="27"/>
      <c r="HQ60" s="27"/>
      <c r="HR60" s="27"/>
      <c r="HS60" s="27"/>
      <c r="HT60" s="27"/>
      <c r="HU60" s="27"/>
      <c r="HV60" s="27"/>
      <c r="HW60" s="27"/>
      <c r="HX60" s="27"/>
      <c r="HY60" s="27"/>
      <c r="HZ60" s="27"/>
      <c r="IA60" s="27"/>
      <c r="IB60" s="27"/>
      <c r="IC60" s="27"/>
      <c r="ID60" s="27"/>
      <c r="IE60" s="27"/>
      <c r="IF60" s="27"/>
      <c r="IG60" s="27"/>
      <c r="IH60" s="27"/>
      <c r="II60" s="27"/>
      <c r="IJ60" s="27"/>
      <c r="IK60" s="27"/>
      <c r="IL60" s="27"/>
      <c r="IM60" s="27"/>
      <c r="IN60" s="27"/>
      <c r="IO60" s="27"/>
      <c r="IP60" s="27"/>
      <c r="IQ60" s="27"/>
      <c r="IR60" s="27"/>
      <c r="IS60" s="27"/>
      <c r="IT60" s="27"/>
      <c r="IU60" s="27"/>
      <c r="IV60" s="27"/>
    </row>
    <row r="61" spans="1:256" s="361" customFormat="1">
      <c r="A61" s="363"/>
      <c r="B61" s="362"/>
      <c r="E61" s="360"/>
      <c r="F61" s="360"/>
      <c r="G61" s="360"/>
      <c r="H61" s="360"/>
      <c r="I61" s="360"/>
      <c r="J61" s="360"/>
      <c r="K61" s="360"/>
      <c r="L61" s="360"/>
      <c r="M61" s="360"/>
      <c r="N61" s="359"/>
      <c r="O61" s="462"/>
      <c r="P61" s="462"/>
      <c r="Q61" s="462"/>
      <c r="R61" s="462"/>
      <c r="S61" s="462"/>
      <c r="T61" s="462"/>
      <c r="U61" s="462"/>
      <c r="V61" s="462"/>
      <c r="W61" s="462"/>
      <c r="X61" s="462"/>
      <c r="Y61" s="462"/>
      <c r="Z61" s="462"/>
      <c r="AA61" s="462"/>
      <c r="AB61" s="462"/>
      <c r="AC61" s="462"/>
      <c r="AD61" s="462"/>
      <c r="AE61" s="462"/>
      <c r="AF61" s="462"/>
      <c r="AG61" s="462"/>
      <c r="AH61" s="462"/>
      <c r="AI61" s="462"/>
      <c r="AJ61" s="462"/>
      <c r="AK61" s="462"/>
      <c r="AL61" s="462"/>
      <c r="AM61" s="462"/>
      <c r="AN61" s="462"/>
      <c r="AO61" s="462"/>
      <c r="AP61" s="462"/>
      <c r="AQ61" s="462"/>
      <c r="AR61" s="462"/>
      <c r="AS61" s="462"/>
      <c r="AT61" s="462"/>
      <c r="AU61" s="462"/>
      <c r="AV61" s="462"/>
      <c r="AW61" s="462"/>
      <c r="AX61" s="462"/>
      <c r="AY61" s="462"/>
      <c r="AZ61" s="462"/>
      <c r="BA61" s="462"/>
      <c r="BB61" s="462"/>
      <c r="BC61" s="462"/>
      <c r="BD61" s="462"/>
      <c r="BE61" s="462"/>
      <c r="BF61" s="462"/>
      <c r="BG61" s="462"/>
      <c r="BH61" s="462"/>
      <c r="BI61" s="462"/>
      <c r="BJ61" s="462"/>
      <c r="BK61" s="462"/>
      <c r="BL61" s="462"/>
      <c r="BM61" s="462"/>
      <c r="BN61" s="462"/>
      <c r="BO61" s="462"/>
      <c r="BP61" s="462"/>
      <c r="BQ61" s="462"/>
      <c r="BR61" s="462"/>
      <c r="BS61" s="462"/>
      <c r="BT61" s="462"/>
      <c r="BU61" s="462"/>
      <c r="BV61" s="462"/>
      <c r="BW61" s="462"/>
      <c r="BX61" s="462"/>
      <c r="BY61" s="462"/>
      <c r="BZ61" s="462"/>
      <c r="CA61" s="462"/>
      <c r="CB61" s="462"/>
      <c r="CC61" s="462"/>
      <c r="CD61" s="462"/>
      <c r="CE61" s="462"/>
      <c r="CF61" s="462"/>
      <c r="CG61" s="462"/>
      <c r="CH61" s="462"/>
      <c r="CI61" s="462"/>
      <c r="CJ61" s="462"/>
      <c r="CK61" s="462"/>
      <c r="CL61" s="462"/>
      <c r="CM61" s="462"/>
      <c r="CN61" s="462"/>
      <c r="CO61" s="462"/>
      <c r="CP61" s="462"/>
      <c r="CQ61" s="462"/>
      <c r="CR61" s="462"/>
      <c r="CS61" s="462"/>
      <c r="CT61" s="462"/>
      <c r="CU61" s="462"/>
      <c r="CV61" s="462"/>
      <c r="CW61" s="462"/>
      <c r="CX61" s="462"/>
      <c r="CY61" s="462"/>
      <c r="CZ61" s="462"/>
      <c r="DA61" s="462"/>
      <c r="DB61" s="462"/>
      <c r="DC61" s="462"/>
      <c r="DD61" s="462"/>
      <c r="DE61" s="462"/>
      <c r="DF61" s="462"/>
      <c r="DG61" s="462"/>
      <c r="DH61" s="462"/>
      <c r="DI61" s="462"/>
      <c r="DJ61" s="462"/>
      <c r="DK61" s="462"/>
      <c r="DL61" s="462"/>
      <c r="DM61" s="462"/>
      <c r="DN61" s="462"/>
      <c r="DO61" s="462"/>
      <c r="DP61" s="462"/>
      <c r="DQ61" s="462"/>
      <c r="DR61" s="462"/>
      <c r="DS61" s="462"/>
      <c r="DT61" s="462"/>
      <c r="DU61" s="462"/>
      <c r="DV61" s="462"/>
      <c r="DW61" s="462"/>
      <c r="DX61" s="462"/>
      <c r="DY61" s="462"/>
      <c r="DZ61" s="462"/>
      <c r="EA61" s="462"/>
      <c r="EB61" s="462"/>
      <c r="EC61" s="462"/>
      <c r="ED61" s="462"/>
      <c r="EE61" s="462"/>
      <c r="EF61" s="462"/>
      <c r="EG61" s="462"/>
      <c r="EH61" s="462"/>
      <c r="EI61" s="462"/>
      <c r="EJ61" s="462"/>
      <c r="EK61" s="462"/>
      <c r="EL61" s="462"/>
      <c r="EM61" s="462"/>
      <c r="EN61" s="462"/>
      <c r="EO61" s="462"/>
      <c r="EP61" s="462"/>
      <c r="EQ61" s="462"/>
      <c r="ER61" s="462"/>
      <c r="ES61" s="462"/>
      <c r="ET61" s="462"/>
      <c r="EU61" s="462"/>
      <c r="EV61" s="462"/>
      <c r="EW61" s="462"/>
      <c r="EX61" s="462"/>
      <c r="EY61" s="462"/>
      <c r="EZ61" s="462"/>
      <c r="FA61" s="462"/>
      <c r="FB61" s="462"/>
      <c r="FC61" s="462"/>
      <c r="FD61" s="462"/>
      <c r="FE61" s="462"/>
      <c r="FF61" s="462"/>
      <c r="FG61" s="462"/>
      <c r="FH61" s="462"/>
      <c r="FI61" s="462"/>
      <c r="FJ61" s="462"/>
      <c r="FK61" s="462"/>
      <c r="FL61" s="462"/>
      <c r="FM61" s="462"/>
      <c r="FN61" s="462"/>
      <c r="FO61" s="462"/>
      <c r="FP61" s="462"/>
      <c r="FQ61" s="462"/>
      <c r="FR61" s="462"/>
      <c r="FS61" s="462"/>
      <c r="FT61" s="462"/>
      <c r="FU61" s="462"/>
      <c r="FV61" s="462"/>
      <c r="FW61" s="462"/>
      <c r="FX61" s="462"/>
      <c r="FY61" s="462"/>
      <c r="FZ61" s="462"/>
      <c r="GA61" s="462"/>
      <c r="GB61" s="462"/>
      <c r="GC61" s="462"/>
      <c r="GD61" s="462"/>
      <c r="GE61" s="462"/>
      <c r="GF61" s="462"/>
      <c r="GG61" s="462"/>
      <c r="GH61" s="462"/>
      <c r="GI61" s="462"/>
      <c r="GJ61" s="462"/>
      <c r="GK61" s="462"/>
      <c r="GL61" s="462"/>
      <c r="GM61" s="462"/>
      <c r="GN61" s="462"/>
      <c r="GO61" s="462"/>
      <c r="GP61" s="462"/>
      <c r="GQ61" s="462"/>
      <c r="GR61" s="462"/>
      <c r="GS61" s="462"/>
      <c r="GT61" s="462"/>
      <c r="GU61" s="462"/>
      <c r="GV61" s="462"/>
      <c r="GW61" s="462"/>
      <c r="GX61" s="462"/>
      <c r="GY61" s="462"/>
      <c r="GZ61" s="27"/>
      <c r="HA61" s="27"/>
      <c r="HB61" s="27"/>
      <c r="HC61" s="27"/>
      <c r="HD61" s="27"/>
      <c r="HE61" s="27"/>
      <c r="HF61" s="27"/>
      <c r="HG61" s="27"/>
      <c r="HH61" s="27"/>
      <c r="HI61" s="27"/>
      <c r="HJ61" s="27"/>
      <c r="HK61" s="27"/>
      <c r="HL61" s="27"/>
      <c r="HM61" s="27"/>
      <c r="HN61" s="27"/>
      <c r="HO61" s="27"/>
      <c r="HP61" s="27"/>
      <c r="HQ61" s="27"/>
      <c r="HR61" s="27"/>
      <c r="HS61" s="27"/>
      <c r="HT61" s="27"/>
      <c r="HU61" s="27"/>
      <c r="HV61" s="27"/>
      <c r="HW61" s="27"/>
      <c r="HX61" s="27"/>
      <c r="HY61" s="27"/>
      <c r="HZ61" s="27"/>
      <c r="IA61" s="27"/>
      <c r="IB61" s="27"/>
      <c r="IC61" s="27"/>
      <c r="ID61" s="27"/>
      <c r="IE61" s="27"/>
      <c r="IF61" s="27"/>
      <c r="IG61" s="27"/>
      <c r="IH61" s="27"/>
      <c r="II61" s="27"/>
      <c r="IJ61" s="27"/>
      <c r="IK61" s="27"/>
      <c r="IL61" s="27"/>
      <c r="IM61" s="27"/>
      <c r="IN61" s="27"/>
      <c r="IO61" s="27"/>
      <c r="IP61" s="27"/>
      <c r="IQ61" s="27"/>
      <c r="IR61" s="27"/>
      <c r="IS61" s="27"/>
      <c r="IT61" s="27"/>
      <c r="IU61" s="27"/>
      <c r="IV61" s="27"/>
    </row>
    <row r="62" spans="1:256" s="361" customFormat="1">
      <c r="A62" s="363"/>
      <c r="B62" s="362"/>
      <c r="E62" s="360"/>
      <c r="F62" s="360"/>
      <c r="G62" s="360"/>
      <c r="H62" s="360"/>
      <c r="I62" s="360"/>
      <c r="J62" s="360"/>
      <c r="K62" s="360"/>
      <c r="L62" s="360"/>
      <c r="M62" s="360"/>
      <c r="N62" s="359"/>
      <c r="O62" s="462"/>
      <c r="P62" s="462"/>
      <c r="Q62" s="462"/>
      <c r="R62" s="462"/>
      <c r="S62" s="462"/>
      <c r="T62" s="462"/>
      <c r="U62" s="462"/>
      <c r="V62" s="462"/>
      <c r="W62" s="462"/>
      <c r="X62" s="462"/>
      <c r="Y62" s="462"/>
      <c r="Z62" s="462"/>
      <c r="AA62" s="462"/>
      <c r="AB62" s="462"/>
      <c r="AC62" s="462"/>
      <c r="AD62" s="462"/>
      <c r="AE62" s="462"/>
      <c r="AF62" s="462"/>
      <c r="AG62" s="462"/>
      <c r="AH62" s="462"/>
      <c r="AI62" s="462"/>
      <c r="AJ62" s="462"/>
      <c r="AK62" s="462"/>
      <c r="AL62" s="462"/>
      <c r="AM62" s="462"/>
      <c r="AN62" s="462"/>
      <c r="AO62" s="462"/>
      <c r="AP62" s="462"/>
      <c r="AQ62" s="462"/>
      <c r="AR62" s="462"/>
      <c r="AS62" s="462"/>
      <c r="AT62" s="462"/>
      <c r="AU62" s="462"/>
      <c r="AV62" s="462"/>
      <c r="AW62" s="462"/>
      <c r="AX62" s="462"/>
      <c r="AY62" s="462"/>
      <c r="AZ62" s="462"/>
      <c r="BA62" s="462"/>
      <c r="BB62" s="462"/>
      <c r="BC62" s="462"/>
      <c r="BD62" s="462"/>
      <c r="BE62" s="462"/>
      <c r="BF62" s="462"/>
      <c r="BG62" s="462"/>
      <c r="BH62" s="462"/>
      <c r="BI62" s="462"/>
      <c r="BJ62" s="462"/>
      <c r="BK62" s="462"/>
      <c r="BL62" s="462"/>
      <c r="BM62" s="462"/>
      <c r="BN62" s="462"/>
      <c r="BO62" s="462"/>
      <c r="BP62" s="462"/>
      <c r="BQ62" s="462"/>
      <c r="BR62" s="462"/>
      <c r="BS62" s="462"/>
      <c r="BT62" s="462"/>
      <c r="BU62" s="462"/>
      <c r="BV62" s="462"/>
      <c r="BW62" s="462"/>
      <c r="BX62" s="462"/>
      <c r="BY62" s="462"/>
      <c r="BZ62" s="462"/>
      <c r="CA62" s="462"/>
      <c r="CB62" s="462"/>
      <c r="CC62" s="462"/>
      <c r="CD62" s="462"/>
      <c r="CE62" s="462"/>
      <c r="CF62" s="462"/>
      <c r="CG62" s="462"/>
      <c r="CH62" s="462"/>
      <c r="CI62" s="462"/>
      <c r="CJ62" s="462"/>
      <c r="CK62" s="462"/>
      <c r="CL62" s="462"/>
      <c r="CM62" s="462"/>
      <c r="CN62" s="462"/>
      <c r="CO62" s="462"/>
      <c r="CP62" s="462"/>
      <c r="CQ62" s="462"/>
      <c r="CR62" s="462"/>
      <c r="CS62" s="462"/>
      <c r="CT62" s="462"/>
      <c r="CU62" s="462"/>
      <c r="CV62" s="462"/>
      <c r="CW62" s="462"/>
      <c r="CX62" s="462"/>
      <c r="CY62" s="462"/>
      <c r="CZ62" s="462"/>
      <c r="DA62" s="462"/>
      <c r="DB62" s="462"/>
      <c r="DC62" s="462"/>
      <c r="DD62" s="462"/>
      <c r="DE62" s="462"/>
      <c r="DF62" s="462"/>
      <c r="DG62" s="462"/>
      <c r="DH62" s="462"/>
      <c r="DI62" s="462"/>
      <c r="DJ62" s="462"/>
      <c r="DK62" s="462"/>
      <c r="DL62" s="462"/>
      <c r="DM62" s="462"/>
      <c r="DN62" s="462"/>
      <c r="DO62" s="462"/>
      <c r="DP62" s="462"/>
      <c r="DQ62" s="462"/>
      <c r="DR62" s="462"/>
      <c r="DS62" s="462"/>
      <c r="DT62" s="462"/>
      <c r="DU62" s="462"/>
      <c r="DV62" s="462"/>
      <c r="DW62" s="462"/>
      <c r="DX62" s="462"/>
      <c r="DY62" s="462"/>
      <c r="DZ62" s="462"/>
      <c r="EA62" s="462"/>
      <c r="EB62" s="462"/>
      <c r="EC62" s="462"/>
      <c r="ED62" s="462"/>
      <c r="EE62" s="462"/>
      <c r="EF62" s="462"/>
      <c r="EG62" s="462"/>
      <c r="EH62" s="462"/>
      <c r="EI62" s="462"/>
      <c r="EJ62" s="462"/>
      <c r="EK62" s="462"/>
      <c r="EL62" s="462"/>
      <c r="EM62" s="462"/>
      <c r="EN62" s="462"/>
      <c r="EO62" s="462"/>
      <c r="EP62" s="462"/>
      <c r="EQ62" s="462"/>
      <c r="ER62" s="462"/>
      <c r="ES62" s="462"/>
      <c r="ET62" s="462"/>
      <c r="EU62" s="462"/>
      <c r="EV62" s="462"/>
      <c r="EW62" s="462"/>
      <c r="EX62" s="462"/>
      <c r="EY62" s="462"/>
      <c r="EZ62" s="462"/>
      <c r="FA62" s="462"/>
      <c r="FB62" s="462"/>
      <c r="FC62" s="462"/>
      <c r="FD62" s="462"/>
      <c r="FE62" s="462"/>
      <c r="FF62" s="462"/>
      <c r="FG62" s="462"/>
      <c r="FH62" s="462"/>
      <c r="FI62" s="462"/>
      <c r="FJ62" s="462"/>
      <c r="FK62" s="462"/>
      <c r="FL62" s="462"/>
      <c r="FM62" s="462"/>
      <c r="FN62" s="462"/>
      <c r="FO62" s="462"/>
      <c r="FP62" s="462"/>
      <c r="FQ62" s="462"/>
      <c r="FR62" s="462"/>
      <c r="FS62" s="462"/>
      <c r="FT62" s="462"/>
      <c r="FU62" s="462"/>
      <c r="FV62" s="462"/>
      <c r="FW62" s="462"/>
      <c r="FX62" s="462"/>
      <c r="FY62" s="462"/>
      <c r="FZ62" s="462"/>
      <c r="GA62" s="462"/>
      <c r="GB62" s="462"/>
      <c r="GC62" s="462"/>
      <c r="GD62" s="462"/>
      <c r="GE62" s="462"/>
      <c r="GF62" s="462"/>
      <c r="GG62" s="462"/>
      <c r="GH62" s="462"/>
      <c r="GI62" s="462"/>
      <c r="GJ62" s="462"/>
      <c r="GK62" s="462"/>
      <c r="GL62" s="462"/>
      <c r="GM62" s="462"/>
      <c r="GN62" s="462"/>
      <c r="GO62" s="462"/>
      <c r="GP62" s="462"/>
      <c r="GQ62" s="462"/>
      <c r="GR62" s="462"/>
      <c r="GS62" s="462"/>
      <c r="GT62" s="462"/>
      <c r="GU62" s="462"/>
      <c r="GV62" s="462"/>
      <c r="GW62" s="462"/>
      <c r="GX62" s="462"/>
      <c r="GY62" s="462"/>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row>
    <row r="63" spans="1:256" s="361" customFormat="1">
      <c r="A63" s="363"/>
      <c r="B63" s="362"/>
      <c r="E63" s="360"/>
      <c r="F63" s="360"/>
      <c r="G63" s="360"/>
      <c r="H63" s="360"/>
      <c r="I63" s="360"/>
      <c r="J63" s="360"/>
      <c r="K63" s="360"/>
      <c r="L63" s="360"/>
      <c r="M63" s="360"/>
      <c r="N63" s="359"/>
      <c r="O63" s="462"/>
      <c r="P63" s="462"/>
      <c r="Q63" s="462"/>
      <c r="R63" s="462"/>
      <c r="S63" s="462"/>
      <c r="T63" s="462"/>
      <c r="U63" s="462"/>
      <c r="V63" s="462"/>
      <c r="W63" s="462"/>
      <c r="X63" s="462"/>
      <c r="Y63" s="462"/>
      <c r="Z63" s="462"/>
      <c r="AA63" s="462"/>
      <c r="AB63" s="462"/>
      <c r="AC63" s="462"/>
      <c r="AD63" s="462"/>
      <c r="AE63" s="462"/>
      <c r="AF63" s="462"/>
      <c r="AG63" s="462"/>
      <c r="AH63" s="462"/>
      <c r="AI63" s="462"/>
      <c r="AJ63" s="462"/>
      <c r="AK63" s="462"/>
      <c r="AL63" s="462"/>
      <c r="AM63" s="462"/>
      <c r="AN63" s="462"/>
      <c r="AO63" s="462"/>
      <c r="AP63" s="462"/>
      <c r="AQ63" s="462"/>
      <c r="AR63" s="462"/>
      <c r="AS63" s="462"/>
      <c r="AT63" s="462"/>
      <c r="AU63" s="462"/>
      <c r="AV63" s="462"/>
      <c r="AW63" s="462"/>
      <c r="AX63" s="462"/>
      <c r="AY63" s="462"/>
      <c r="AZ63" s="462"/>
      <c r="BA63" s="462"/>
      <c r="BB63" s="462"/>
      <c r="BC63" s="462"/>
      <c r="BD63" s="462"/>
      <c r="BE63" s="462"/>
      <c r="BF63" s="462"/>
      <c r="BG63" s="462"/>
      <c r="BH63" s="462"/>
      <c r="BI63" s="462"/>
      <c r="BJ63" s="462"/>
      <c r="BK63" s="462"/>
      <c r="BL63" s="462"/>
      <c r="BM63" s="462"/>
      <c r="BN63" s="462"/>
      <c r="BO63" s="462"/>
      <c r="BP63" s="462"/>
      <c r="BQ63" s="462"/>
      <c r="BR63" s="462"/>
      <c r="BS63" s="462"/>
      <c r="BT63" s="462"/>
      <c r="BU63" s="462"/>
      <c r="BV63" s="462"/>
      <c r="BW63" s="462"/>
      <c r="BX63" s="462"/>
      <c r="BY63" s="462"/>
      <c r="BZ63" s="462"/>
      <c r="CA63" s="462"/>
      <c r="CB63" s="462"/>
      <c r="CC63" s="462"/>
      <c r="CD63" s="462"/>
      <c r="CE63" s="462"/>
      <c r="CF63" s="462"/>
      <c r="CG63" s="462"/>
      <c r="CH63" s="462"/>
      <c r="CI63" s="462"/>
      <c r="CJ63" s="462"/>
      <c r="CK63" s="462"/>
      <c r="CL63" s="462"/>
      <c r="CM63" s="462"/>
      <c r="CN63" s="462"/>
      <c r="CO63" s="462"/>
      <c r="CP63" s="462"/>
      <c r="CQ63" s="462"/>
      <c r="CR63" s="462"/>
      <c r="CS63" s="462"/>
      <c r="CT63" s="462"/>
      <c r="CU63" s="462"/>
      <c r="CV63" s="462"/>
      <c r="CW63" s="462"/>
      <c r="CX63" s="462"/>
      <c r="CY63" s="462"/>
      <c r="CZ63" s="462"/>
      <c r="DA63" s="462"/>
      <c r="DB63" s="462"/>
      <c r="DC63" s="462"/>
      <c r="DD63" s="462"/>
      <c r="DE63" s="462"/>
      <c r="DF63" s="462"/>
      <c r="DG63" s="462"/>
      <c r="DH63" s="462"/>
      <c r="DI63" s="462"/>
      <c r="DJ63" s="462"/>
      <c r="DK63" s="462"/>
      <c r="DL63" s="462"/>
      <c r="DM63" s="462"/>
      <c r="DN63" s="462"/>
      <c r="DO63" s="462"/>
      <c r="DP63" s="462"/>
      <c r="DQ63" s="462"/>
      <c r="DR63" s="462"/>
      <c r="DS63" s="462"/>
      <c r="DT63" s="462"/>
      <c r="DU63" s="462"/>
      <c r="DV63" s="462"/>
      <c r="DW63" s="462"/>
      <c r="DX63" s="462"/>
      <c r="DY63" s="462"/>
      <c r="DZ63" s="462"/>
      <c r="EA63" s="462"/>
      <c r="EB63" s="462"/>
      <c r="EC63" s="462"/>
      <c r="ED63" s="462"/>
      <c r="EE63" s="462"/>
      <c r="EF63" s="462"/>
      <c r="EG63" s="462"/>
      <c r="EH63" s="462"/>
      <c r="EI63" s="462"/>
      <c r="EJ63" s="462"/>
      <c r="EK63" s="462"/>
      <c r="EL63" s="462"/>
      <c r="EM63" s="462"/>
      <c r="EN63" s="462"/>
      <c r="EO63" s="462"/>
      <c r="EP63" s="462"/>
      <c r="EQ63" s="462"/>
      <c r="ER63" s="462"/>
      <c r="ES63" s="462"/>
      <c r="ET63" s="462"/>
      <c r="EU63" s="462"/>
      <c r="EV63" s="462"/>
      <c r="EW63" s="462"/>
      <c r="EX63" s="462"/>
      <c r="EY63" s="462"/>
      <c r="EZ63" s="462"/>
      <c r="FA63" s="462"/>
      <c r="FB63" s="462"/>
      <c r="FC63" s="462"/>
      <c r="FD63" s="462"/>
      <c r="FE63" s="462"/>
      <c r="FF63" s="462"/>
      <c r="FG63" s="462"/>
      <c r="FH63" s="462"/>
      <c r="FI63" s="462"/>
      <c r="FJ63" s="462"/>
      <c r="FK63" s="462"/>
      <c r="FL63" s="462"/>
      <c r="FM63" s="462"/>
      <c r="FN63" s="462"/>
      <c r="FO63" s="462"/>
      <c r="FP63" s="462"/>
      <c r="FQ63" s="462"/>
      <c r="FR63" s="462"/>
      <c r="FS63" s="462"/>
      <c r="FT63" s="462"/>
      <c r="FU63" s="462"/>
      <c r="FV63" s="462"/>
      <c r="FW63" s="462"/>
      <c r="FX63" s="462"/>
      <c r="FY63" s="462"/>
      <c r="FZ63" s="462"/>
      <c r="GA63" s="462"/>
      <c r="GB63" s="462"/>
      <c r="GC63" s="462"/>
      <c r="GD63" s="462"/>
      <c r="GE63" s="462"/>
      <c r="GF63" s="462"/>
      <c r="GG63" s="462"/>
      <c r="GH63" s="462"/>
      <c r="GI63" s="462"/>
      <c r="GJ63" s="462"/>
      <c r="GK63" s="462"/>
      <c r="GL63" s="462"/>
      <c r="GM63" s="462"/>
      <c r="GN63" s="462"/>
      <c r="GO63" s="462"/>
      <c r="GP63" s="462"/>
      <c r="GQ63" s="462"/>
      <c r="GR63" s="462"/>
      <c r="GS63" s="462"/>
      <c r="GT63" s="462"/>
      <c r="GU63" s="462"/>
      <c r="GV63" s="462"/>
      <c r="GW63" s="462"/>
      <c r="GX63" s="462"/>
      <c r="GY63" s="462"/>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row>
    <row r="64" spans="1:256" s="361" customFormat="1">
      <c r="A64" s="363"/>
      <c r="B64" s="362"/>
      <c r="E64" s="360"/>
      <c r="F64" s="360"/>
      <c r="G64" s="360"/>
      <c r="H64" s="360"/>
      <c r="I64" s="360"/>
      <c r="J64" s="360"/>
      <c r="K64" s="360"/>
      <c r="L64" s="360"/>
      <c r="M64" s="360"/>
      <c r="N64" s="359"/>
      <c r="O64" s="462"/>
      <c r="P64" s="462"/>
      <c r="Q64" s="462"/>
      <c r="R64" s="462"/>
      <c r="S64" s="462"/>
      <c r="T64" s="462"/>
      <c r="U64" s="462"/>
      <c r="V64" s="462"/>
      <c r="W64" s="462"/>
      <c r="X64" s="462"/>
      <c r="Y64" s="462"/>
      <c r="Z64" s="462"/>
      <c r="AA64" s="462"/>
      <c r="AB64" s="462"/>
      <c r="AC64" s="462"/>
      <c r="AD64" s="462"/>
      <c r="AE64" s="462"/>
      <c r="AF64" s="462"/>
      <c r="AG64" s="462"/>
      <c r="AH64" s="462"/>
      <c r="AI64" s="462"/>
      <c r="AJ64" s="462"/>
      <c r="AK64" s="462"/>
      <c r="AL64" s="462"/>
      <c r="AM64" s="462"/>
      <c r="AN64" s="462"/>
      <c r="AO64" s="462"/>
      <c r="AP64" s="462"/>
      <c r="AQ64" s="462"/>
      <c r="AR64" s="462"/>
      <c r="AS64" s="462"/>
      <c r="AT64" s="462"/>
      <c r="AU64" s="462"/>
      <c r="AV64" s="462"/>
      <c r="AW64" s="462"/>
      <c r="AX64" s="462"/>
      <c r="AY64" s="462"/>
      <c r="AZ64" s="462"/>
      <c r="BA64" s="462"/>
      <c r="BB64" s="462"/>
      <c r="BC64" s="462"/>
      <c r="BD64" s="462"/>
      <c r="BE64" s="462"/>
      <c r="BF64" s="462"/>
      <c r="BG64" s="462"/>
      <c r="BH64" s="462"/>
      <c r="BI64" s="462"/>
      <c r="BJ64" s="462"/>
      <c r="BK64" s="462"/>
      <c r="BL64" s="462"/>
      <c r="BM64" s="462"/>
      <c r="BN64" s="462"/>
      <c r="BO64" s="462"/>
      <c r="BP64" s="462"/>
      <c r="BQ64" s="462"/>
      <c r="BR64" s="462"/>
      <c r="BS64" s="462"/>
      <c r="BT64" s="462"/>
      <c r="BU64" s="462"/>
      <c r="BV64" s="462"/>
      <c r="BW64" s="462"/>
      <c r="BX64" s="462"/>
      <c r="BY64" s="462"/>
      <c r="BZ64" s="462"/>
      <c r="CA64" s="462"/>
      <c r="CB64" s="462"/>
      <c r="CC64" s="462"/>
      <c r="CD64" s="462"/>
      <c r="CE64" s="462"/>
      <c r="CF64" s="462"/>
      <c r="CG64" s="462"/>
      <c r="CH64" s="462"/>
      <c r="CI64" s="462"/>
      <c r="CJ64" s="462"/>
      <c r="CK64" s="462"/>
      <c r="CL64" s="462"/>
      <c r="CM64" s="462"/>
      <c r="CN64" s="462"/>
      <c r="CO64" s="462"/>
      <c r="CP64" s="462"/>
      <c r="CQ64" s="462"/>
      <c r="CR64" s="462"/>
      <c r="CS64" s="462"/>
      <c r="CT64" s="462"/>
      <c r="CU64" s="462"/>
      <c r="CV64" s="462"/>
      <c r="CW64" s="462"/>
      <c r="CX64" s="462"/>
      <c r="CY64" s="462"/>
      <c r="CZ64" s="462"/>
      <c r="DA64" s="462"/>
      <c r="DB64" s="462"/>
      <c r="DC64" s="462"/>
      <c r="DD64" s="462"/>
      <c r="DE64" s="462"/>
      <c r="DF64" s="462"/>
      <c r="DG64" s="462"/>
      <c r="DH64" s="462"/>
      <c r="DI64" s="462"/>
      <c r="DJ64" s="462"/>
      <c r="DK64" s="462"/>
      <c r="DL64" s="462"/>
      <c r="DM64" s="462"/>
      <c r="DN64" s="462"/>
      <c r="DO64" s="462"/>
      <c r="DP64" s="462"/>
      <c r="DQ64" s="462"/>
      <c r="DR64" s="462"/>
      <c r="DS64" s="462"/>
      <c r="DT64" s="462"/>
      <c r="DU64" s="462"/>
      <c r="DV64" s="462"/>
      <c r="DW64" s="462"/>
      <c r="DX64" s="462"/>
      <c r="DY64" s="462"/>
      <c r="DZ64" s="462"/>
      <c r="EA64" s="462"/>
      <c r="EB64" s="462"/>
      <c r="EC64" s="462"/>
      <c r="ED64" s="462"/>
      <c r="EE64" s="462"/>
      <c r="EF64" s="462"/>
      <c r="EG64" s="462"/>
      <c r="EH64" s="462"/>
      <c r="EI64" s="462"/>
      <c r="EJ64" s="462"/>
      <c r="EK64" s="462"/>
      <c r="EL64" s="462"/>
      <c r="EM64" s="462"/>
      <c r="EN64" s="462"/>
      <c r="EO64" s="462"/>
      <c r="EP64" s="462"/>
      <c r="EQ64" s="462"/>
      <c r="ER64" s="462"/>
      <c r="ES64" s="462"/>
      <c r="ET64" s="462"/>
      <c r="EU64" s="462"/>
      <c r="EV64" s="462"/>
      <c r="EW64" s="462"/>
      <c r="EX64" s="462"/>
      <c r="EY64" s="462"/>
      <c r="EZ64" s="462"/>
      <c r="FA64" s="462"/>
      <c r="FB64" s="462"/>
      <c r="FC64" s="462"/>
      <c r="FD64" s="462"/>
      <c r="FE64" s="462"/>
      <c r="FF64" s="462"/>
      <c r="FG64" s="462"/>
      <c r="FH64" s="462"/>
      <c r="FI64" s="462"/>
      <c r="FJ64" s="462"/>
      <c r="FK64" s="462"/>
      <c r="FL64" s="462"/>
      <c r="FM64" s="462"/>
      <c r="FN64" s="462"/>
      <c r="FO64" s="462"/>
      <c r="FP64" s="462"/>
      <c r="FQ64" s="462"/>
      <c r="FR64" s="462"/>
      <c r="FS64" s="462"/>
      <c r="FT64" s="462"/>
      <c r="FU64" s="462"/>
      <c r="FV64" s="462"/>
      <c r="FW64" s="462"/>
      <c r="FX64" s="462"/>
      <c r="FY64" s="462"/>
      <c r="FZ64" s="462"/>
      <c r="GA64" s="462"/>
      <c r="GB64" s="462"/>
      <c r="GC64" s="462"/>
      <c r="GD64" s="462"/>
      <c r="GE64" s="462"/>
      <c r="GF64" s="462"/>
      <c r="GG64" s="462"/>
      <c r="GH64" s="462"/>
      <c r="GI64" s="462"/>
      <c r="GJ64" s="462"/>
      <c r="GK64" s="462"/>
      <c r="GL64" s="462"/>
      <c r="GM64" s="462"/>
      <c r="GN64" s="462"/>
      <c r="GO64" s="462"/>
      <c r="GP64" s="462"/>
      <c r="GQ64" s="462"/>
      <c r="GR64" s="462"/>
      <c r="GS64" s="462"/>
      <c r="GT64" s="462"/>
      <c r="GU64" s="462"/>
      <c r="GV64" s="462"/>
      <c r="GW64" s="462"/>
      <c r="GX64" s="462"/>
      <c r="GY64" s="462"/>
      <c r="GZ64" s="27"/>
      <c r="HA64" s="27"/>
      <c r="HB64" s="27"/>
      <c r="HC64" s="27"/>
      <c r="HD64" s="27"/>
      <c r="HE64" s="27"/>
      <c r="HF64" s="27"/>
      <c r="HG64" s="27"/>
      <c r="HH64" s="27"/>
      <c r="HI64" s="27"/>
      <c r="HJ64" s="27"/>
      <c r="HK64" s="27"/>
      <c r="HL64" s="27"/>
      <c r="HM64" s="27"/>
      <c r="HN64" s="27"/>
      <c r="HO64" s="27"/>
      <c r="HP64" s="27"/>
      <c r="HQ64" s="27"/>
      <c r="HR64" s="27"/>
      <c r="HS64" s="27"/>
      <c r="HT64" s="27"/>
      <c r="HU64" s="27"/>
      <c r="HV64" s="27"/>
      <c r="HW64" s="27"/>
      <c r="HX64" s="27"/>
      <c r="HY64" s="27"/>
      <c r="HZ64" s="27"/>
      <c r="IA64" s="27"/>
      <c r="IB64" s="27"/>
      <c r="IC64" s="27"/>
      <c r="ID64" s="27"/>
      <c r="IE64" s="27"/>
      <c r="IF64" s="27"/>
      <c r="IG64" s="27"/>
      <c r="IH64" s="27"/>
      <c r="II64" s="27"/>
      <c r="IJ64" s="27"/>
      <c r="IK64" s="27"/>
      <c r="IL64" s="27"/>
      <c r="IM64" s="27"/>
      <c r="IN64" s="27"/>
      <c r="IO64" s="27"/>
      <c r="IP64" s="27"/>
      <c r="IQ64" s="27"/>
      <c r="IR64" s="27"/>
      <c r="IS64" s="27"/>
      <c r="IT64" s="27"/>
      <c r="IU64" s="27"/>
      <c r="IV64" s="27"/>
    </row>
    <row r="65" spans="1:256" s="361" customFormat="1">
      <c r="A65" s="363"/>
      <c r="B65" s="362"/>
      <c r="E65" s="360"/>
      <c r="F65" s="360"/>
      <c r="G65" s="360"/>
      <c r="H65" s="360"/>
      <c r="I65" s="360"/>
      <c r="J65" s="360"/>
      <c r="K65" s="360"/>
      <c r="L65" s="360"/>
      <c r="M65" s="360"/>
      <c r="N65" s="359"/>
      <c r="O65" s="462"/>
      <c r="P65" s="462"/>
      <c r="Q65" s="462"/>
      <c r="R65" s="462"/>
      <c r="S65" s="462"/>
      <c r="T65" s="462"/>
      <c r="U65" s="462"/>
      <c r="V65" s="462"/>
      <c r="W65" s="462"/>
      <c r="X65" s="462"/>
      <c r="Y65" s="462"/>
      <c r="Z65" s="462"/>
      <c r="AA65" s="462"/>
      <c r="AB65" s="462"/>
      <c r="AC65" s="462"/>
      <c r="AD65" s="462"/>
      <c r="AE65" s="462"/>
      <c r="AF65" s="462"/>
      <c r="AG65" s="462"/>
      <c r="AH65" s="462"/>
      <c r="AI65" s="462"/>
      <c r="AJ65" s="462"/>
      <c r="AK65" s="462"/>
      <c r="AL65" s="462"/>
      <c r="AM65" s="462"/>
      <c r="AN65" s="462"/>
      <c r="AO65" s="462"/>
      <c r="AP65" s="462"/>
      <c r="AQ65" s="462"/>
      <c r="AR65" s="462"/>
      <c r="AS65" s="462"/>
      <c r="AT65" s="462"/>
      <c r="AU65" s="462"/>
      <c r="AV65" s="462"/>
      <c r="AW65" s="462"/>
      <c r="AX65" s="462"/>
      <c r="AY65" s="462"/>
      <c r="AZ65" s="462"/>
      <c r="BA65" s="462"/>
      <c r="BB65" s="462"/>
      <c r="BC65" s="462"/>
      <c r="BD65" s="462"/>
      <c r="BE65" s="462"/>
      <c r="BF65" s="462"/>
      <c r="BG65" s="462"/>
      <c r="BH65" s="462"/>
      <c r="BI65" s="462"/>
      <c r="BJ65" s="462"/>
      <c r="BK65" s="462"/>
      <c r="BL65" s="462"/>
      <c r="BM65" s="462"/>
      <c r="BN65" s="462"/>
      <c r="BO65" s="462"/>
      <c r="BP65" s="462"/>
      <c r="BQ65" s="462"/>
      <c r="BR65" s="462"/>
      <c r="BS65" s="462"/>
      <c r="BT65" s="462"/>
      <c r="BU65" s="462"/>
      <c r="BV65" s="462"/>
      <c r="BW65" s="462"/>
      <c r="BX65" s="462"/>
      <c r="BY65" s="462"/>
      <c r="BZ65" s="462"/>
      <c r="CA65" s="462"/>
      <c r="CB65" s="462"/>
      <c r="CC65" s="462"/>
      <c r="CD65" s="462"/>
      <c r="CE65" s="462"/>
      <c r="CF65" s="462"/>
      <c r="CG65" s="462"/>
      <c r="CH65" s="462"/>
      <c r="CI65" s="462"/>
      <c r="CJ65" s="462"/>
      <c r="CK65" s="462"/>
      <c r="CL65" s="462"/>
      <c r="CM65" s="462"/>
      <c r="CN65" s="462"/>
      <c r="CO65" s="462"/>
      <c r="CP65" s="462"/>
      <c r="CQ65" s="462"/>
      <c r="CR65" s="462"/>
      <c r="CS65" s="462"/>
      <c r="CT65" s="462"/>
      <c r="CU65" s="462"/>
      <c r="CV65" s="462"/>
      <c r="CW65" s="462"/>
      <c r="CX65" s="462"/>
      <c r="CY65" s="462"/>
      <c r="CZ65" s="462"/>
      <c r="DA65" s="462"/>
      <c r="DB65" s="462"/>
      <c r="DC65" s="462"/>
      <c r="DD65" s="462"/>
      <c r="DE65" s="462"/>
      <c r="DF65" s="462"/>
      <c r="DG65" s="462"/>
      <c r="DH65" s="462"/>
      <c r="DI65" s="462"/>
      <c r="DJ65" s="462"/>
      <c r="DK65" s="462"/>
      <c r="DL65" s="462"/>
      <c r="DM65" s="462"/>
      <c r="DN65" s="462"/>
      <c r="DO65" s="462"/>
      <c r="DP65" s="462"/>
      <c r="DQ65" s="462"/>
      <c r="DR65" s="462"/>
      <c r="DS65" s="462"/>
      <c r="DT65" s="462"/>
      <c r="DU65" s="462"/>
      <c r="DV65" s="462"/>
      <c r="DW65" s="462"/>
      <c r="DX65" s="462"/>
      <c r="DY65" s="462"/>
      <c r="DZ65" s="462"/>
      <c r="EA65" s="462"/>
      <c r="EB65" s="462"/>
      <c r="EC65" s="462"/>
      <c r="ED65" s="462"/>
      <c r="EE65" s="462"/>
      <c r="EF65" s="462"/>
      <c r="EG65" s="462"/>
      <c r="EH65" s="462"/>
      <c r="EI65" s="462"/>
      <c r="EJ65" s="462"/>
      <c r="EK65" s="462"/>
      <c r="EL65" s="462"/>
      <c r="EM65" s="462"/>
      <c r="EN65" s="462"/>
      <c r="EO65" s="462"/>
      <c r="EP65" s="462"/>
      <c r="EQ65" s="462"/>
      <c r="ER65" s="462"/>
      <c r="ES65" s="462"/>
      <c r="ET65" s="462"/>
      <c r="EU65" s="462"/>
      <c r="EV65" s="462"/>
      <c r="EW65" s="462"/>
      <c r="EX65" s="462"/>
      <c r="EY65" s="462"/>
      <c r="EZ65" s="462"/>
      <c r="FA65" s="462"/>
      <c r="FB65" s="462"/>
      <c r="FC65" s="462"/>
      <c r="FD65" s="462"/>
      <c r="FE65" s="462"/>
      <c r="FF65" s="462"/>
      <c r="FG65" s="462"/>
      <c r="FH65" s="462"/>
      <c r="FI65" s="462"/>
      <c r="FJ65" s="462"/>
      <c r="FK65" s="462"/>
      <c r="FL65" s="462"/>
      <c r="FM65" s="462"/>
      <c r="FN65" s="462"/>
      <c r="FO65" s="462"/>
      <c r="FP65" s="462"/>
      <c r="FQ65" s="462"/>
      <c r="FR65" s="462"/>
      <c r="FS65" s="462"/>
      <c r="FT65" s="462"/>
      <c r="FU65" s="462"/>
      <c r="FV65" s="462"/>
      <c r="FW65" s="462"/>
      <c r="FX65" s="462"/>
      <c r="FY65" s="462"/>
      <c r="FZ65" s="462"/>
      <c r="GA65" s="462"/>
      <c r="GB65" s="462"/>
      <c r="GC65" s="462"/>
      <c r="GD65" s="462"/>
      <c r="GE65" s="462"/>
      <c r="GF65" s="462"/>
      <c r="GG65" s="462"/>
      <c r="GH65" s="462"/>
      <c r="GI65" s="462"/>
      <c r="GJ65" s="462"/>
      <c r="GK65" s="462"/>
      <c r="GL65" s="462"/>
      <c r="GM65" s="462"/>
      <c r="GN65" s="462"/>
      <c r="GO65" s="462"/>
      <c r="GP65" s="462"/>
      <c r="GQ65" s="462"/>
      <c r="GR65" s="462"/>
      <c r="GS65" s="462"/>
      <c r="GT65" s="462"/>
      <c r="GU65" s="462"/>
      <c r="GV65" s="462"/>
      <c r="GW65" s="462"/>
      <c r="GX65" s="462"/>
      <c r="GY65" s="462"/>
      <c r="GZ65" s="27"/>
      <c r="HA65" s="27"/>
      <c r="HB65" s="27"/>
      <c r="HC65" s="27"/>
      <c r="HD65" s="27"/>
      <c r="HE65" s="27"/>
      <c r="HF65" s="27"/>
      <c r="HG65" s="27"/>
      <c r="HH65" s="27"/>
      <c r="HI65" s="27"/>
      <c r="HJ65" s="27"/>
      <c r="HK65" s="27"/>
      <c r="HL65" s="27"/>
      <c r="HM65" s="27"/>
      <c r="HN65" s="27"/>
      <c r="HO65" s="27"/>
      <c r="HP65" s="27"/>
      <c r="HQ65" s="27"/>
      <c r="HR65" s="27"/>
      <c r="HS65" s="27"/>
      <c r="HT65" s="27"/>
      <c r="HU65" s="27"/>
      <c r="HV65" s="27"/>
      <c r="HW65" s="27"/>
      <c r="HX65" s="27"/>
      <c r="HY65" s="27"/>
      <c r="HZ65" s="27"/>
      <c r="IA65" s="27"/>
      <c r="IB65" s="27"/>
      <c r="IC65" s="27"/>
      <c r="ID65" s="27"/>
      <c r="IE65" s="27"/>
      <c r="IF65" s="27"/>
      <c r="IG65" s="27"/>
      <c r="IH65" s="27"/>
      <c r="II65" s="27"/>
      <c r="IJ65" s="27"/>
      <c r="IK65" s="27"/>
      <c r="IL65" s="27"/>
      <c r="IM65" s="27"/>
      <c r="IN65" s="27"/>
      <c r="IO65" s="27"/>
      <c r="IP65" s="27"/>
      <c r="IQ65" s="27"/>
      <c r="IR65" s="27"/>
      <c r="IS65" s="27"/>
      <c r="IT65" s="27"/>
      <c r="IU65" s="27"/>
      <c r="IV65" s="27"/>
    </row>
    <row r="66" spans="1:256" s="361" customFormat="1">
      <c r="A66" s="363"/>
      <c r="B66" s="362"/>
      <c r="E66" s="360"/>
      <c r="F66" s="360"/>
      <c r="G66" s="360"/>
      <c r="H66" s="360"/>
      <c r="I66" s="360"/>
      <c r="J66" s="360"/>
      <c r="K66" s="360"/>
      <c r="L66" s="360"/>
      <c r="M66" s="360"/>
      <c r="N66" s="359"/>
      <c r="O66" s="462"/>
      <c r="P66" s="462"/>
      <c r="Q66" s="462"/>
      <c r="R66" s="462"/>
      <c r="S66" s="462"/>
      <c r="T66" s="462"/>
      <c r="U66" s="462"/>
      <c r="V66" s="462"/>
      <c r="W66" s="462"/>
      <c r="X66" s="462"/>
      <c r="Y66" s="462"/>
      <c r="Z66" s="462"/>
      <c r="AA66" s="462"/>
      <c r="AB66" s="462"/>
      <c r="AC66" s="462"/>
      <c r="AD66" s="462"/>
      <c r="AE66" s="462"/>
      <c r="AF66" s="462"/>
      <c r="AG66" s="462"/>
      <c r="AH66" s="462"/>
      <c r="AI66" s="462"/>
      <c r="AJ66" s="462"/>
      <c r="AK66" s="462"/>
      <c r="AL66" s="462"/>
      <c r="AM66" s="462"/>
      <c r="AN66" s="462"/>
      <c r="AO66" s="462"/>
      <c r="AP66" s="462"/>
      <c r="AQ66" s="462"/>
      <c r="AR66" s="462"/>
      <c r="AS66" s="462"/>
      <c r="AT66" s="462"/>
      <c r="AU66" s="462"/>
      <c r="AV66" s="462"/>
      <c r="AW66" s="462"/>
      <c r="AX66" s="462"/>
      <c r="AY66" s="462"/>
      <c r="AZ66" s="462"/>
      <c r="BA66" s="462"/>
      <c r="BB66" s="462"/>
      <c r="BC66" s="462"/>
      <c r="BD66" s="462"/>
      <c r="BE66" s="462"/>
      <c r="BF66" s="462"/>
      <c r="BG66" s="462"/>
      <c r="BH66" s="462"/>
      <c r="BI66" s="462"/>
      <c r="BJ66" s="462"/>
      <c r="BK66" s="462"/>
      <c r="BL66" s="462"/>
      <c r="BM66" s="462"/>
      <c r="BN66" s="462"/>
      <c r="BO66" s="462"/>
      <c r="BP66" s="462"/>
      <c r="BQ66" s="462"/>
      <c r="BR66" s="462"/>
      <c r="BS66" s="462"/>
      <c r="BT66" s="462"/>
      <c r="BU66" s="462"/>
      <c r="BV66" s="462"/>
      <c r="BW66" s="462"/>
      <c r="BX66" s="462"/>
      <c r="BY66" s="462"/>
      <c r="BZ66" s="462"/>
      <c r="CA66" s="462"/>
      <c r="CB66" s="462"/>
      <c r="CC66" s="462"/>
      <c r="CD66" s="462"/>
      <c r="CE66" s="462"/>
      <c r="CF66" s="462"/>
      <c r="CG66" s="462"/>
      <c r="CH66" s="462"/>
      <c r="CI66" s="462"/>
      <c r="CJ66" s="462"/>
      <c r="CK66" s="462"/>
      <c r="CL66" s="462"/>
      <c r="CM66" s="462"/>
      <c r="CN66" s="462"/>
      <c r="CO66" s="462"/>
      <c r="CP66" s="462"/>
      <c r="CQ66" s="462"/>
      <c r="CR66" s="462"/>
      <c r="CS66" s="462"/>
      <c r="CT66" s="462"/>
      <c r="CU66" s="462"/>
      <c r="CV66" s="462"/>
      <c r="CW66" s="462"/>
      <c r="CX66" s="462"/>
      <c r="CY66" s="462"/>
      <c r="CZ66" s="462"/>
      <c r="DA66" s="462"/>
      <c r="DB66" s="462"/>
      <c r="DC66" s="462"/>
      <c r="DD66" s="462"/>
      <c r="DE66" s="462"/>
      <c r="DF66" s="462"/>
      <c r="DG66" s="462"/>
      <c r="DH66" s="462"/>
      <c r="DI66" s="462"/>
      <c r="DJ66" s="462"/>
      <c r="DK66" s="462"/>
      <c r="DL66" s="462"/>
      <c r="DM66" s="462"/>
      <c r="DN66" s="462"/>
      <c r="DO66" s="462"/>
      <c r="DP66" s="462"/>
      <c r="DQ66" s="462"/>
      <c r="DR66" s="462"/>
      <c r="DS66" s="462"/>
      <c r="DT66" s="462"/>
      <c r="DU66" s="462"/>
      <c r="DV66" s="462"/>
      <c r="DW66" s="462"/>
      <c r="DX66" s="462"/>
      <c r="DY66" s="462"/>
      <c r="DZ66" s="462"/>
      <c r="EA66" s="462"/>
      <c r="EB66" s="462"/>
      <c r="EC66" s="462"/>
      <c r="ED66" s="462"/>
      <c r="EE66" s="462"/>
      <c r="EF66" s="462"/>
      <c r="EG66" s="462"/>
      <c r="EH66" s="462"/>
      <c r="EI66" s="462"/>
      <c r="EJ66" s="462"/>
      <c r="EK66" s="462"/>
      <c r="EL66" s="462"/>
      <c r="EM66" s="462"/>
      <c r="EN66" s="462"/>
      <c r="EO66" s="462"/>
      <c r="EP66" s="462"/>
      <c r="EQ66" s="462"/>
      <c r="ER66" s="462"/>
      <c r="ES66" s="462"/>
      <c r="ET66" s="462"/>
      <c r="EU66" s="462"/>
      <c r="EV66" s="462"/>
      <c r="EW66" s="462"/>
      <c r="EX66" s="462"/>
      <c r="EY66" s="462"/>
      <c r="EZ66" s="462"/>
      <c r="FA66" s="462"/>
      <c r="FB66" s="462"/>
      <c r="FC66" s="462"/>
      <c r="FD66" s="462"/>
      <c r="FE66" s="462"/>
      <c r="FF66" s="462"/>
      <c r="FG66" s="462"/>
      <c r="FH66" s="462"/>
      <c r="FI66" s="462"/>
      <c r="FJ66" s="462"/>
      <c r="FK66" s="462"/>
      <c r="FL66" s="462"/>
      <c r="FM66" s="462"/>
      <c r="FN66" s="462"/>
      <c r="FO66" s="462"/>
      <c r="FP66" s="462"/>
      <c r="FQ66" s="462"/>
      <c r="FR66" s="462"/>
      <c r="FS66" s="462"/>
      <c r="FT66" s="462"/>
      <c r="FU66" s="462"/>
      <c r="FV66" s="462"/>
      <c r="FW66" s="462"/>
      <c r="FX66" s="462"/>
      <c r="FY66" s="462"/>
      <c r="FZ66" s="462"/>
      <c r="GA66" s="462"/>
      <c r="GB66" s="462"/>
      <c r="GC66" s="462"/>
      <c r="GD66" s="462"/>
      <c r="GE66" s="462"/>
      <c r="GF66" s="462"/>
      <c r="GG66" s="462"/>
      <c r="GH66" s="462"/>
      <c r="GI66" s="462"/>
      <c r="GJ66" s="462"/>
      <c r="GK66" s="462"/>
      <c r="GL66" s="462"/>
      <c r="GM66" s="462"/>
      <c r="GN66" s="462"/>
      <c r="GO66" s="462"/>
      <c r="GP66" s="462"/>
      <c r="GQ66" s="462"/>
      <c r="GR66" s="462"/>
      <c r="GS66" s="462"/>
      <c r="GT66" s="462"/>
      <c r="GU66" s="462"/>
      <c r="GV66" s="462"/>
      <c r="GW66" s="462"/>
      <c r="GX66" s="462"/>
      <c r="GY66" s="462"/>
      <c r="GZ66" s="27"/>
      <c r="HA66" s="27"/>
      <c r="HB66" s="27"/>
      <c r="HC66" s="27"/>
      <c r="HD66" s="27"/>
      <c r="HE66" s="27"/>
      <c r="HF66" s="27"/>
      <c r="HG66" s="27"/>
      <c r="HH66" s="27"/>
      <c r="HI66" s="27"/>
      <c r="HJ66" s="27"/>
      <c r="HK66" s="27"/>
      <c r="HL66" s="27"/>
      <c r="HM66" s="27"/>
      <c r="HN66" s="27"/>
      <c r="HO66" s="27"/>
      <c r="HP66" s="27"/>
      <c r="HQ66" s="27"/>
      <c r="HR66" s="27"/>
      <c r="HS66" s="27"/>
      <c r="HT66" s="27"/>
      <c r="HU66" s="27"/>
      <c r="HV66" s="27"/>
      <c r="HW66" s="27"/>
      <c r="HX66" s="27"/>
      <c r="HY66" s="27"/>
      <c r="HZ66" s="27"/>
      <c r="IA66" s="27"/>
      <c r="IB66" s="27"/>
      <c r="IC66" s="27"/>
      <c r="ID66" s="27"/>
      <c r="IE66" s="27"/>
      <c r="IF66" s="27"/>
      <c r="IG66" s="27"/>
      <c r="IH66" s="27"/>
      <c r="II66" s="27"/>
      <c r="IJ66" s="27"/>
      <c r="IK66" s="27"/>
      <c r="IL66" s="27"/>
      <c r="IM66" s="27"/>
      <c r="IN66" s="27"/>
      <c r="IO66" s="27"/>
      <c r="IP66" s="27"/>
      <c r="IQ66" s="27"/>
      <c r="IR66" s="27"/>
      <c r="IS66" s="27"/>
      <c r="IT66" s="27"/>
      <c r="IU66" s="27"/>
      <c r="IV66" s="27"/>
    </row>
    <row r="67" spans="1:256" s="361" customFormat="1">
      <c r="A67" s="363"/>
      <c r="B67" s="362"/>
      <c r="E67" s="360"/>
      <c r="F67" s="360"/>
      <c r="G67" s="360"/>
      <c r="H67" s="360"/>
      <c r="I67" s="360"/>
      <c r="J67" s="360"/>
      <c r="K67" s="360"/>
      <c r="L67" s="360"/>
      <c r="M67" s="360"/>
      <c r="N67" s="359"/>
      <c r="O67" s="462"/>
      <c r="P67" s="462"/>
      <c r="Q67" s="462"/>
      <c r="R67" s="462"/>
      <c r="S67" s="462"/>
      <c r="T67" s="462"/>
      <c r="U67" s="462"/>
      <c r="V67" s="462"/>
      <c r="W67" s="462"/>
      <c r="X67" s="462"/>
      <c r="Y67" s="462"/>
      <c r="Z67" s="462"/>
      <c r="AA67" s="462"/>
      <c r="AB67" s="462"/>
      <c r="AC67" s="462"/>
      <c r="AD67" s="462"/>
      <c r="AE67" s="462"/>
      <c r="AF67" s="462"/>
      <c r="AG67" s="462"/>
      <c r="AH67" s="462"/>
      <c r="AI67" s="462"/>
      <c r="AJ67" s="462"/>
      <c r="AK67" s="462"/>
      <c r="AL67" s="462"/>
      <c r="AM67" s="462"/>
      <c r="AN67" s="462"/>
      <c r="AO67" s="462"/>
      <c r="AP67" s="462"/>
      <c r="AQ67" s="462"/>
      <c r="AR67" s="462"/>
      <c r="AS67" s="462"/>
      <c r="AT67" s="462"/>
      <c r="AU67" s="462"/>
      <c r="AV67" s="462"/>
      <c r="AW67" s="462"/>
      <c r="AX67" s="462"/>
      <c r="AY67" s="462"/>
      <c r="AZ67" s="462"/>
      <c r="BA67" s="462"/>
      <c r="BB67" s="462"/>
      <c r="BC67" s="462"/>
      <c r="BD67" s="462"/>
      <c r="BE67" s="462"/>
      <c r="BF67" s="462"/>
      <c r="BG67" s="462"/>
      <c r="BH67" s="462"/>
      <c r="BI67" s="462"/>
      <c r="BJ67" s="462"/>
      <c r="BK67" s="462"/>
      <c r="BL67" s="462"/>
      <c r="BM67" s="462"/>
      <c r="BN67" s="462"/>
      <c r="BO67" s="462"/>
      <c r="BP67" s="462"/>
      <c r="BQ67" s="462"/>
      <c r="BR67" s="462"/>
      <c r="BS67" s="462"/>
      <c r="BT67" s="462"/>
      <c r="BU67" s="462"/>
      <c r="BV67" s="462"/>
      <c r="BW67" s="462"/>
      <c r="BX67" s="462"/>
      <c r="BY67" s="462"/>
      <c r="BZ67" s="462"/>
      <c r="CA67" s="462"/>
      <c r="CB67" s="462"/>
      <c r="CC67" s="462"/>
      <c r="CD67" s="462"/>
      <c r="CE67" s="462"/>
      <c r="CF67" s="462"/>
      <c r="CG67" s="462"/>
      <c r="CH67" s="462"/>
      <c r="CI67" s="462"/>
      <c r="CJ67" s="462"/>
      <c r="CK67" s="462"/>
      <c r="CL67" s="462"/>
      <c r="CM67" s="462"/>
      <c r="CN67" s="462"/>
      <c r="CO67" s="462"/>
      <c r="CP67" s="462"/>
      <c r="CQ67" s="462"/>
      <c r="CR67" s="462"/>
      <c r="CS67" s="462"/>
      <c r="CT67" s="462"/>
      <c r="CU67" s="462"/>
      <c r="CV67" s="462"/>
      <c r="CW67" s="462"/>
      <c r="CX67" s="462"/>
      <c r="CY67" s="462"/>
      <c r="CZ67" s="462"/>
      <c r="DA67" s="462"/>
      <c r="DB67" s="462"/>
      <c r="DC67" s="462"/>
      <c r="DD67" s="462"/>
      <c r="DE67" s="462"/>
      <c r="DF67" s="462"/>
      <c r="DG67" s="462"/>
      <c r="DH67" s="462"/>
      <c r="DI67" s="462"/>
      <c r="DJ67" s="462"/>
      <c r="DK67" s="462"/>
      <c r="DL67" s="462"/>
      <c r="DM67" s="462"/>
      <c r="DN67" s="462"/>
      <c r="DO67" s="462"/>
      <c r="DP67" s="462"/>
      <c r="DQ67" s="462"/>
      <c r="DR67" s="462"/>
      <c r="DS67" s="462"/>
      <c r="DT67" s="462"/>
      <c r="DU67" s="462"/>
      <c r="DV67" s="462"/>
      <c r="DW67" s="462"/>
      <c r="DX67" s="462"/>
      <c r="DY67" s="462"/>
      <c r="DZ67" s="462"/>
      <c r="EA67" s="462"/>
      <c r="EB67" s="462"/>
      <c r="EC67" s="462"/>
      <c r="ED67" s="462"/>
      <c r="EE67" s="462"/>
      <c r="EF67" s="462"/>
      <c r="EG67" s="462"/>
      <c r="EH67" s="462"/>
      <c r="EI67" s="462"/>
      <c r="EJ67" s="462"/>
      <c r="EK67" s="462"/>
      <c r="EL67" s="462"/>
      <c r="EM67" s="462"/>
      <c r="EN67" s="462"/>
      <c r="EO67" s="462"/>
      <c r="EP67" s="462"/>
      <c r="EQ67" s="462"/>
      <c r="ER67" s="462"/>
      <c r="ES67" s="462"/>
      <c r="ET67" s="462"/>
      <c r="EU67" s="462"/>
      <c r="EV67" s="462"/>
      <c r="EW67" s="462"/>
      <c r="EX67" s="462"/>
      <c r="EY67" s="462"/>
      <c r="EZ67" s="462"/>
      <c r="FA67" s="462"/>
      <c r="FB67" s="462"/>
      <c r="FC67" s="462"/>
      <c r="FD67" s="462"/>
      <c r="FE67" s="462"/>
      <c r="FF67" s="462"/>
      <c r="FG67" s="462"/>
      <c r="FH67" s="462"/>
      <c r="FI67" s="462"/>
      <c r="FJ67" s="462"/>
      <c r="FK67" s="462"/>
      <c r="FL67" s="462"/>
      <c r="FM67" s="462"/>
      <c r="FN67" s="462"/>
      <c r="FO67" s="462"/>
      <c r="FP67" s="462"/>
      <c r="FQ67" s="462"/>
      <c r="FR67" s="462"/>
      <c r="FS67" s="462"/>
      <c r="FT67" s="462"/>
      <c r="FU67" s="462"/>
      <c r="FV67" s="462"/>
      <c r="FW67" s="462"/>
      <c r="FX67" s="462"/>
      <c r="FY67" s="462"/>
      <c r="FZ67" s="462"/>
      <c r="GA67" s="462"/>
      <c r="GB67" s="462"/>
      <c r="GC67" s="462"/>
      <c r="GD67" s="462"/>
      <c r="GE67" s="462"/>
      <c r="GF67" s="462"/>
      <c r="GG67" s="462"/>
      <c r="GH67" s="462"/>
      <c r="GI67" s="462"/>
      <c r="GJ67" s="462"/>
      <c r="GK67" s="462"/>
      <c r="GL67" s="462"/>
      <c r="GM67" s="462"/>
      <c r="GN67" s="462"/>
      <c r="GO67" s="462"/>
      <c r="GP67" s="462"/>
      <c r="GQ67" s="462"/>
      <c r="GR67" s="462"/>
      <c r="GS67" s="462"/>
      <c r="GT67" s="462"/>
      <c r="GU67" s="462"/>
      <c r="GV67" s="462"/>
      <c r="GW67" s="462"/>
      <c r="GX67" s="462"/>
      <c r="GY67" s="462"/>
      <c r="GZ67" s="27"/>
      <c r="HA67" s="27"/>
      <c r="HB67" s="27"/>
      <c r="HC67" s="27"/>
      <c r="HD67" s="27"/>
      <c r="HE67" s="27"/>
      <c r="HF67" s="27"/>
      <c r="HG67" s="27"/>
      <c r="HH67" s="27"/>
      <c r="HI67" s="27"/>
      <c r="HJ67" s="27"/>
      <c r="HK67" s="27"/>
      <c r="HL67" s="27"/>
      <c r="HM67" s="27"/>
      <c r="HN67" s="27"/>
      <c r="HO67" s="27"/>
      <c r="HP67" s="27"/>
      <c r="HQ67" s="27"/>
      <c r="HR67" s="27"/>
      <c r="HS67" s="27"/>
      <c r="HT67" s="27"/>
      <c r="HU67" s="27"/>
      <c r="HV67" s="27"/>
      <c r="HW67" s="27"/>
      <c r="HX67" s="27"/>
      <c r="HY67" s="27"/>
      <c r="HZ67" s="27"/>
      <c r="IA67" s="27"/>
      <c r="IB67" s="27"/>
      <c r="IC67" s="27"/>
      <c r="ID67" s="27"/>
      <c r="IE67" s="27"/>
      <c r="IF67" s="27"/>
      <c r="IG67" s="27"/>
      <c r="IH67" s="27"/>
      <c r="II67" s="27"/>
      <c r="IJ67" s="27"/>
      <c r="IK67" s="27"/>
      <c r="IL67" s="27"/>
      <c r="IM67" s="27"/>
      <c r="IN67" s="27"/>
      <c r="IO67" s="27"/>
      <c r="IP67" s="27"/>
      <c r="IQ67" s="27"/>
      <c r="IR67" s="27"/>
      <c r="IS67" s="27"/>
      <c r="IT67" s="27"/>
      <c r="IU67" s="27"/>
      <c r="IV67" s="27"/>
    </row>
    <row r="68" spans="1:256" s="361" customFormat="1">
      <c r="A68" s="363"/>
      <c r="B68" s="362"/>
      <c r="E68" s="360"/>
      <c r="F68" s="360"/>
      <c r="G68" s="360"/>
      <c r="H68" s="360"/>
      <c r="I68" s="360"/>
      <c r="J68" s="360"/>
      <c r="K68" s="360"/>
      <c r="L68" s="360"/>
      <c r="M68" s="360"/>
      <c r="N68" s="359"/>
      <c r="O68" s="462"/>
      <c r="P68" s="462"/>
      <c r="Q68" s="462"/>
      <c r="R68" s="462"/>
      <c r="S68" s="462"/>
      <c r="T68" s="462"/>
      <c r="U68" s="462"/>
      <c r="V68" s="462"/>
      <c r="W68" s="462"/>
      <c r="X68" s="462"/>
      <c r="Y68" s="462"/>
      <c r="Z68" s="462"/>
      <c r="AA68" s="462"/>
      <c r="AB68" s="462"/>
      <c r="AC68" s="462"/>
      <c r="AD68" s="462"/>
      <c r="AE68" s="462"/>
      <c r="AF68" s="462"/>
      <c r="AG68" s="462"/>
      <c r="AH68" s="462"/>
      <c r="AI68" s="462"/>
      <c r="AJ68" s="462"/>
      <c r="AK68" s="462"/>
      <c r="AL68" s="462"/>
      <c r="AM68" s="462"/>
      <c r="AN68" s="462"/>
      <c r="AO68" s="462"/>
      <c r="AP68" s="462"/>
      <c r="AQ68" s="462"/>
      <c r="AR68" s="462"/>
      <c r="AS68" s="462"/>
      <c r="AT68" s="462"/>
      <c r="AU68" s="462"/>
      <c r="AV68" s="462"/>
      <c r="AW68" s="462"/>
      <c r="AX68" s="462"/>
      <c r="AY68" s="462"/>
      <c r="AZ68" s="462"/>
      <c r="BA68" s="462"/>
      <c r="BB68" s="462"/>
      <c r="BC68" s="462"/>
      <c r="BD68" s="462"/>
      <c r="BE68" s="462"/>
      <c r="BF68" s="462"/>
      <c r="BG68" s="462"/>
      <c r="BH68" s="462"/>
      <c r="BI68" s="462"/>
      <c r="BJ68" s="462"/>
      <c r="BK68" s="462"/>
      <c r="BL68" s="462"/>
      <c r="BM68" s="462"/>
      <c r="BN68" s="462"/>
      <c r="BO68" s="462"/>
      <c r="BP68" s="462"/>
      <c r="BQ68" s="462"/>
      <c r="BR68" s="462"/>
      <c r="BS68" s="462"/>
      <c r="BT68" s="462"/>
      <c r="BU68" s="462"/>
      <c r="BV68" s="462"/>
      <c r="BW68" s="462"/>
      <c r="BX68" s="462"/>
      <c r="BY68" s="462"/>
      <c r="BZ68" s="462"/>
      <c r="CA68" s="462"/>
      <c r="CB68" s="462"/>
      <c r="CC68" s="462"/>
      <c r="CD68" s="462"/>
      <c r="CE68" s="462"/>
      <c r="CF68" s="462"/>
      <c r="CG68" s="462"/>
      <c r="CH68" s="462"/>
      <c r="CI68" s="462"/>
      <c r="CJ68" s="462"/>
      <c r="CK68" s="462"/>
      <c r="CL68" s="462"/>
      <c r="CM68" s="462"/>
      <c r="CN68" s="462"/>
      <c r="CO68" s="462"/>
      <c r="CP68" s="462"/>
      <c r="CQ68" s="462"/>
      <c r="CR68" s="462"/>
      <c r="CS68" s="462"/>
      <c r="CT68" s="462"/>
      <c r="CU68" s="462"/>
      <c r="CV68" s="462"/>
      <c r="CW68" s="462"/>
      <c r="CX68" s="462"/>
      <c r="CY68" s="462"/>
      <c r="CZ68" s="462"/>
      <c r="DA68" s="462"/>
      <c r="DB68" s="462"/>
      <c r="DC68" s="462"/>
      <c r="DD68" s="462"/>
      <c r="DE68" s="462"/>
      <c r="DF68" s="462"/>
      <c r="DG68" s="462"/>
      <c r="DH68" s="462"/>
      <c r="DI68" s="462"/>
      <c r="DJ68" s="462"/>
      <c r="DK68" s="462"/>
      <c r="DL68" s="462"/>
      <c r="DM68" s="462"/>
      <c r="DN68" s="462"/>
      <c r="DO68" s="462"/>
      <c r="DP68" s="462"/>
      <c r="DQ68" s="462"/>
      <c r="DR68" s="462"/>
      <c r="DS68" s="462"/>
      <c r="DT68" s="462"/>
      <c r="DU68" s="462"/>
      <c r="DV68" s="462"/>
      <c r="DW68" s="462"/>
      <c r="DX68" s="462"/>
      <c r="DY68" s="462"/>
      <c r="DZ68" s="462"/>
      <c r="EA68" s="462"/>
      <c r="EB68" s="462"/>
      <c r="EC68" s="462"/>
      <c r="ED68" s="462"/>
      <c r="EE68" s="462"/>
      <c r="EF68" s="462"/>
      <c r="EG68" s="462"/>
      <c r="EH68" s="462"/>
      <c r="EI68" s="462"/>
      <c r="EJ68" s="462"/>
      <c r="EK68" s="462"/>
      <c r="EL68" s="462"/>
      <c r="EM68" s="462"/>
      <c r="EN68" s="462"/>
      <c r="EO68" s="462"/>
      <c r="EP68" s="462"/>
      <c r="EQ68" s="462"/>
      <c r="ER68" s="462"/>
      <c r="ES68" s="462"/>
      <c r="ET68" s="462"/>
      <c r="EU68" s="462"/>
      <c r="EV68" s="462"/>
      <c r="EW68" s="462"/>
      <c r="EX68" s="462"/>
      <c r="EY68" s="462"/>
      <c r="EZ68" s="462"/>
      <c r="FA68" s="462"/>
      <c r="FB68" s="462"/>
      <c r="FC68" s="462"/>
      <c r="FD68" s="462"/>
      <c r="FE68" s="462"/>
      <c r="FF68" s="462"/>
      <c r="FG68" s="462"/>
      <c r="FH68" s="462"/>
      <c r="FI68" s="462"/>
      <c r="FJ68" s="462"/>
      <c r="FK68" s="462"/>
      <c r="FL68" s="462"/>
      <c r="FM68" s="462"/>
      <c r="FN68" s="462"/>
      <c r="FO68" s="462"/>
      <c r="FP68" s="462"/>
      <c r="FQ68" s="462"/>
      <c r="FR68" s="462"/>
      <c r="FS68" s="462"/>
      <c r="FT68" s="462"/>
      <c r="FU68" s="462"/>
      <c r="FV68" s="462"/>
      <c r="FW68" s="462"/>
      <c r="FX68" s="462"/>
      <c r="FY68" s="462"/>
      <c r="FZ68" s="462"/>
      <c r="GA68" s="462"/>
      <c r="GB68" s="462"/>
      <c r="GC68" s="462"/>
      <c r="GD68" s="462"/>
      <c r="GE68" s="462"/>
      <c r="GF68" s="462"/>
      <c r="GG68" s="462"/>
      <c r="GH68" s="462"/>
      <c r="GI68" s="462"/>
      <c r="GJ68" s="462"/>
      <c r="GK68" s="462"/>
      <c r="GL68" s="462"/>
      <c r="GM68" s="462"/>
      <c r="GN68" s="462"/>
      <c r="GO68" s="462"/>
      <c r="GP68" s="462"/>
      <c r="GQ68" s="462"/>
      <c r="GR68" s="462"/>
      <c r="GS68" s="462"/>
      <c r="GT68" s="462"/>
      <c r="GU68" s="462"/>
      <c r="GV68" s="462"/>
      <c r="GW68" s="462"/>
      <c r="GX68" s="462"/>
      <c r="GY68" s="462"/>
      <c r="GZ68" s="27"/>
      <c r="HA68" s="27"/>
      <c r="HB68" s="27"/>
      <c r="HC68" s="27"/>
      <c r="HD68" s="27"/>
      <c r="HE68" s="27"/>
      <c r="HF68" s="27"/>
      <c r="HG68" s="27"/>
      <c r="HH68" s="27"/>
      <c r="HI68" s="27"/>
      <c r="HJ68" s="27"/>
      <c r="HK68" s="27"/>
      <c r="HL68" s="27"/>
      <c r="HM68" s="27"/>
      <c r="HN68" s="27"/>
      <c r="HO68" s="27"/>
      <c r="HP68" s="27"/>
      <c r="HQ68" s="27"/>
      <c r="HR68" s="27"/>
      <c r="HS68" s="27"/>
      <c r="HT68" s="27"/>
      <c r="HU68" s="27"/>
      <c r="HV68" s="27"/>
      <c r="HW68" s="27"/>
      <c r="HX68" s="27"/>
      <c r="HY68" s="27"/>
      <c r="HZ68" s="27"/>
      <c r="IA68" s="27"/>
      <c r="IB68" s="27"/>
      <c r="IC68" s="27"/>
      <c r="ID68" s="27"/>
      <c r="IE68" s="27"/>
      <c r="IF68" s="27"/>
      <c r="IG68" s="27"/>
      <c r="IH68" s="27"/>
      <c r="II68" s="27"/>
      <c r="IJ68" s="27"/>
      <c r="IK68" s="27"/>
      <c r="IL68" s="27"/>
      <c r="IM68" s="27"/>
      <c r="IN68" s="27"/>
      <c r="IO68" s="27"/>
      <c r="IP68" s="27"/>
      <c r="IQ68" s="27"/>
      <c r="IR68" s="27"/>
      <c r="IS68" s="27"/>
      <c r="IT68" s="27"/>
      <c r="IU68" s="27"/>
      <c r="IV68" s="27"/>
    </row>
    <row r="69" spans="1:256" s="361" customFormat="1">
      <c r="A69" s="363"/>
      <c r="B69" s="362"/>
      <c r="E69" s="360"/>
      <c r="F69" s="360"/>
      <c r="G69" s="360"/>
      <c r="H69" s="360"/>
      <c r="I69" s="360"/>
      <c r="J69" s="360"/>
      <c r="K69" s="360"/>
      <c r="L69" s="360"/>
      <c r="M69" s="360"/>
      <c r="N69" s="359"/>
      <c r="O69" s="462"/>
      <c r="P69" s="462"/>
      <c r="Q69" s="462"/>
      <c r="R69" s="462"/>
      <c r="S69" s="462"/>
      <c r="T69" s="462"/>
      <c r="U69" s="462"/>
      <c r="V69" s="462"/>
      <c r="W69" s="462"/>
      <c r="X69" s="462"/>
      <c r="Y69" s="462"/>
      <c r="Z69" s="462"/>
      <c r="AA69" s="462"/>
      <c r="AB69" s="462"/>
      <c r="AC69" s="462"/>
      <c r="AD69" s="462"/>
      <c r="AE69" s="462"/>
      <c r="AF69" s="462"/>
      <c r="AG69" s="462"/>
      <c r="AH69" s="462"/>
      <c r="AI69" s="462"/>
      <c r="AJ69" s="462"/>
      <c r="AK69" s="462"/>
      <c r="AL69" s="462"/>
      <c r="AM69" s="462"/>
      <c r="AN69" s="462"/>
      <c r="AO69" s="462"/>
      <c r="AP69" s="462"/>
      <c r="AQ69" s="462"/>
      <c r="AR69" s="462"/>
      <c r="AS69" s="462"/>
      <c r="AT69" s="462"/>
      <c r="AU69" s="462"/>
      <c r="AV69" s="462"/>
      <c r="AW69" s="462"/>
      <c r="AX69" s="462"/>
      <c r="AY69" s="462"/>
      <c r="AZ69" s="462"/>
      <c r="BA69" s="462"/>
      <c r="BB69" s="462"/>
      <c r="BC69" s="462"/>
      <c r="BD69" s="462"/>
      <c r="BE69" s="462"/>
      <c r="BF69" s="462"/>
      <c r="BG69" s="462"/>
      <c r="BH69" s="462"/>
      <c r="BI69" s="462"/>
      <c r="BJ69" s="462"/>
      <c r="BK69" s="462"/>
      <c r="BL69" s="462"/>
      <c r="BM69" s="462"/>
      <c r="BN69" s="462"/>
      <c r="BO69" s="462"/>
      <c r="BP69" s="462"/>
      <c r="BQ69" s="462"/>
      <c r="BR69" s="462"/>
      <c r="BS69" s="462"/>
      <c r="BT69" s="462"/>
      <c r="BU69" s="462"/>
      <c r="BV69" s="462"/>
      <c r="BW69" s="462"/>
      <c r="BX69" s="462"/>
      <c r="BY69" s="462"/>
      <c r="BZ69" s="462"/>
      <c r="CA69" s="462"/>
      <c r="CB69" s="462"/>
      <c r="CC69" s="462"/>
      <c r="CD69" s="462"/>
      <c r="CE69" s="462"/>
      <c r="CF69" s="462"/>
      <c r="CG69" s="462"/>
      <c r="CH69" s="462"/>
      <c r="CI69" s="462"/>
      <c r="CJ69" s="462"/>
      <c r="CK69" s="462"/>
      <c r="CL69" s="462"/>
      <c r="CM69" s="462"/>
      <c r="CN69" s="462"/>
      <c r="CO69" s="462"/>
      <c r="CP69" s="462"/>
      <c r="CQ69" s="462"/>
      <c r="CR69" s="462"/>
      <c r="CS69" s="462"/>
      <c r="CT69" s="462"/>
      <c r="CU69" s="462"/>
      <c r="CV69" s="462"/>
      <c r="CW69" s="462"/>
      <c r="CX69" s="462"/>
      <c r="CY69" s="462"/>
      <c r="CZ69" s="462"/>
      <c r="DA69" s="462"/>
      <c r="DB69" s="462"/>
      <c r="DC69" s="462"/>
      <c r="DD69" s="462"/>
      <c r="DE69" s="462"/>
      <c r="DF69" s="462"/>
      <c r="DG69" s="462"/>
      <c r="DH69" s="462"/>
      <c r="DI69" s="462"/>
      <c r="DJ69" s="462"/>
      <c r="DK69" s="462"/>
      <c r="DL69" s="462"/>
      <c r="DM69" s="462"/>
      <c r="DN69" s="462"/>
      <c r="DO69" s="462"/>
      <c r="DP69" s="462"/>
      <c r="DQ69" s="462"/>
      <c r="DR69" s="462"/>
      <c r="DS69" s="462"/>
      <c r="DT69" s="462"/>
      <c r="DU69" s="462"/>
      <c r="DV69" s="462"/>
      <c r="DW69" s="462"/>
      <c r="DX69" s="462"/>
      <c r="DY69" s="462"/>
      <c r="DZ69" s="462"/>
      <c r="EA69" s="462"/>
      <c r="EB69" s="462"/>
      <c r="EC69" s="462"/>
      <c r="ED69" s="462"/>
      <c r="EE69" s="462"/>
      <c r="EF69" s="462"/>
      <c r="EG69" s="462"/>
      <c r="EH69" s="462"/>
      <c r="EI69" s="462"/>
      <c r="EJ69" s="462"/>
      <c r="EK69" s="462"/>
      <c r="EL69" s="462"/>
      <c r="EM69" s="462"/>
      <c r="EN69" s="462"/>
      <c r="EO69" s="462"/>
      <c r="EP69" s="462"/>
      <c r="EQ69" s="462"/>
      <c r="ER69" s="462"/>
      <c r="ES69" s="462"/>
      <c r="ET69" s="462"/>
      <c r="EU69" s="462"/>
      <c r="EV69" s="462"/>
      <c r="EW69" s="462"/>
      <c r="EX69" s="462"/>
      <c r="EY69" s="462"/>
      <c r="EZ69" s="462"/>
      <c r="FA69" s="462"/>
      <c r="FB69" s="462"/>
      <c r="FC69" s="462"/>
      <c r="FD69" s="462"/>
      <c r="FE69" s="462"/>
      <c r="FF69" s="462"/>
      <c r="FG69" s="462"/>
      <c r="FH69" s="462"/>
      <c r="FI69" s="462"/>
      <c r="FJ69" s="462"/>
      <c r="FK69" s="462"/>
      <c r="FL69" s="462"/>
      <c r="FM69" s="462"/>
      <c r="FN69" s="462"/>
      <c r="FO69" s="462"/>
      <c r="FP69" s="462"/>
      <c r="FQ69" s="462"/>
      <c r="FR69" s="462"/>
      <c r="FS69" s="462"/>
      <c r="FT69" s="462"/>
      <c r="FU69" s="462"/>
      <c r="FV69" s="462"/>
      <c r="FW69" s="462"/>
      <c r="FX69" s="462"/>
      <c r="FY69" s="462"/>
      <c r="FZ69" s="462"/>
      <c r="GA69" s="462"/>
      <c r="GB69" s="462"/>
      <c r="GC69" s="462"/>
      <c r="GD69" s="462"/>
      <c r="GE69" s="462"/>
      <c r="GF69" s="462"/>
      <c r="GG69" s="462"/>
      <c r="GH69" s="462"/>
      <c r="GI69" s="462"/>
      <c r="GJ69" s="462"/>
      <c r="GK69" s="462"/>
      <c r="GL69" s="462"/>
      <c r="GM69" s="462"/>
      <c r="GN69" s="462"/>
      <c r="GO69" s="462"/>
      <c r="GP69" s="462"/>
      <c r="GQ69" s="462"/>
      <c r="GR69" s="462"/>
      <c r="GS69" s="462"/>
      <c r="GT69" s="462"/>
      <c r="GU69" s="462"/>
      <c r="GV69" s="462"/>
      <c r="GW69" s="462"/>
      <c r="GX69" s="462"/>
      <c r="GY69" s="462"/>
      <c r="GZ69" s="27"/>
      <c r="HA69" s="27"/>
      <c r="HB69" s="27"/>
      <c r="HC69" s="27"/>
      <c r="HD69" s="27"/>
      <c r="HE69" s="27"/>
      <c r="HF69" s="27"/>
      <c r="HG69" s="27"/>
      <c r="HH69" s="27"/>
      <c r="HI69" s="27"/>
      <c r="HJ69" s="27"/>
      <c r="HK69" s="27"/>
      <c r="HL69" s="27"/>
      <c r="HM69" s="27"/>
      <c r="HN69" s="27"/>
      <c r="HO69" s="27"/>
      <c r="HP69" s="27"/>
      <c r="HQ69" s="27"/>
      <c r="HR69" s="27"/>
      <c r="HS69" s="27"/>
      <c r="HT69" s="27"/>
      <c r="HU69" s="27"/>
      <c r="HV69" s="27"/>
      <c r="HW69" s="27"/>
      <c r="HX69" s="27"/>
      <c r="HY69" s="27"/>
      <c r="HZ69" s="27"/>
      <c r="IA69" s="27"/>
      <c r="IB69" s="27"/>
      <c r="IC69" s="27"/>
      <c r="ID69" s="27"/>
      <c r="IE69" s="27"/>
      <c r="IF69" s="27"/>
      <c r="IG69" s="27"/>
      <c r="IH69" s="27"/>
      <c r="II69" s="27"/>
      <c r="IJ69" s="27"/>
      <c r="IK69" s="27"/>
      <c r="IL69" s="27"/>
      <c r="IM69" s="27"/>
      <c r="IN69" s="27"/>
      <c r="IO69" s="27"/>
      <c r="IP69" s="27"/>
      <c r="IQ69" s="27"/>
      <c r="IR69" s="27"/>
      <c r="IS69" s="27"/>
      <c r="IT69" s="27"/>
      <c r="IU69" s="27"/>
      <c r="IV69" s="27"/>
    </row>
    <row r="70" spans="1:256" s="361" customFormat="1">
      <c r="A70" s="363"/>
      <c r="B70" s="362"/>
      <c r="E70" s="360"/>
      <c r="F70" s="360"/>
      <c r="G70" s="360"/>
      <c r="H70" s="360"/>
      <c r="I70" s="360"/>
      <c r="J70" s="360"/>
      <c r="K70" s="360"/>
      <c r="L70" s="360"/>
      <c r="M70" s="360"/>
      <c r="N70" s="359"/>
      <c r="O70" s="462"/>
      <c r="P70" s="462"/>
      <c r="Q70" s="462"/>
      <c r="R70" s="462"/>
      <c r="S70" s="462"/>
      <c r="T70" s="462"/>
      <c r="U70" s="462"/>
      <c r="V70" s="462"/>
      <c r="W70" s="462"/>
      <c r="X70" s="462"/>
      <c r="Y70" s="462"/>
      <c r="Z70" s="462"/>
      <c r="AA70" s="462"/>
      <c r="AB70" s="462"/>
      <c r="AC70" s="462"/>
      <c r="AD70" s="462"/>
      <c r="AE70" s="462"/>
      <c r="AF70" s="462"/>
      <c r="AG70" s="462"/>
      <c r="AH70" s="462"/>
      <c r="AI70" s="462"/>
      <c r="AJ70" s="462"/>
      <c r="AK70" s="462"/>
      <c r="AL70" s="462"/>
      <c r="AM70" s="462"/>
      <c r="AN70" s="462"/>
      <c r="AO70" s="462"/>
      <c r="AP70" s="462"/>
      <c r="AQ70" s="462"/>
      <c r="AR70" s="462"/>
      <c r="AS70" s="462"/>
      <c r="AT70" s="462"/>
      <c r="AU70" s="462"/>
      <c r="AV70" s="462"/>
      <c r="AW70" s="462"/>
      <c r="AX70" s="462"/>
      <c r="AY70" s="462"/>
      <c r="AZ70" s="462"/>
      <c r="BA70" s="462"/>
      <c r="BB70" s="462"/>
      <c r="BC70" s="462"/>
      <c r="BD70" s="462"/>
      <c r="BE70" s="462"/>
      <c r="BF70" s="462"/>
      <c r="BG70" s="462"/>
      <c r="BH70" s="462"/>
      <c r="BI70" s="462"/>
      <c r="BJ70" s="462"/>
      <c r="BK70" s="462"/>
      <c r="BL70" s="462"/>
      <c r="BM70" s="462"/>
      <c r="BN70" s="462"/>
      <c r="BO70" s="462"/>
      <c r="BP70" s="462"/>
      <c r="BQ70" s="462"/>
      <c r="BR70" s="462"/>
      <c r="BS70" s="462"/>
      <c r="BT70" s="462"/>
      <c r="BU70" s="462"/>
      <c r="BV70" s="462"/>
      <c r="BW70" s="462"/>
      <c r="BX70" s="462"/>
      <c r="BY70" s="462"/>
      <c r="BZ70" s="462"/>
      <c r="CA70" s="462"/>
      <c r="CB70" s="462"/>
      <c r="CC70" s="462"/>
      <c r="CD70" s="462"/>
      <c r="CE70" s="462"/>
      <c r="CF70" s="462"/>
      <c r="CG70" s="462"/>
      <c r="CH70" s="462"/>
      <c r="CI70" s="462"/>
      <c r="CJ70" s="462"/>
      <c r="CK70" s="462"/>
      <c r="CL70" s="462"/>
      <c r="CM70" s="462"/>
      <c r="CN70" s="462"/>
      <c r="CO70" s="462"/>
      <c r="CP70" s="462"/>
      <c r="CQ70" s="462"/>
      <c r="CR70" s="462"/>
      <c r="CS70" s="462"/>
      <c r="CT70" s="462"/>
      <c r="CU70" s="462"/>
      <c r="CV70" s="462"/>
      <c r="CW70" s="462"/>
      <c r="CX70" s="462"/>
      <c r="CY70" s="462"/>
      <c r="CZ70" s="462"/>
      <c r="DA70" s="462"/>
      <c r="DB70" s="462"/>
      <c r="DC70" s="462"/>
      <c r="DD70" s="462"/>
      <c r="DE70" s="462"/>
      <c r="DF70" s="462"/>
      <c r="DG70" s="462"/>
      <c r="DH70" s="462"/>
      <c r="DI70" s="462"/>
      <c r="DJ70" s="462"/>
      <c r="DK70" s="462"/>
      <c r="DL70" s="462"/>
      <c r="DM70" s="462"/>
      <c r="DN70" s="462"/>
      <c r="DO70" s="462"/>
      <c r="DP70" s="462"/>
      <c r="DQ70" s="462"/>
      <c r="DR70" s="462"/>
      <c r="DS70" s="462"/>
      <c r="DT70" s="462"/>
      <c r="DU70" s="462"/>
      <c r="DV70" s="462"/>
      <c r="DW70" s="462"/>
      <c r="DX70" s="462"/>
      <c r="DY70" s="462"/>
      <c r="DZ70" s="462"/>
      <c r="EA70" s="462"/>
      <c r="EB70" s="462"/>
      <c r="EC70" s="462"/>
      <c r="ED70" s="462"/>
      <c r="EE70" s="462"/>
      <c r="EF70" s="462"/>
      <c r="EG70" s="462"/>
      <c r="EH70" s="462"/>
      <c r="EI70" s="462"/>
      <c r="EJ70" s="462"/>
      <c r="EK70" s="462"/>
      <c r="EL70" s="462"/>
      <c r="EM70" s="462"/>
      <c r="EN70" s="462"/>
      <c r="EO70" s="462"/>
      <c r="EP70" s="462"/>
      <c r="EQ70" s="462"/>
      <c r="ER70" s="462"/>
      <c r="ES70" s="462"/>
      <c r="ET70" s="462"/>
      <c r="EU70" s="462"/>
      <c r="EV70" s="462"/>
      <c r="EW70" s="462"/>
      <c r="EX70" s="462"/>
      <c r="EY70" s="462"/>
      <c r="EZ70" s="462"/>
      <c r="FA70" s="462"/>
      <c r="FB70" s="462"/>
      <c r="FC70" s="462"/>
      <c r="FD70" s="462"/>
      <c r="FE70" s="462"/>
      <c r="FF70" s="462"/>
      <c r="FG70" s="462"/>
      <c r="FH70" s="462"/>
      <c r="FI70" s="462"/>
      <c r="FJ70" s="462"/>
      <c r="FK70" s="462"/>
      <c r="FL70" s="462"/>
      <c r="FM70" s="462"/>
      <c r="FN70" s="462"/>
      <c r="FO70" s="462"/>
      <c r="FP70" s="462"/>
      <c r="FQ70" s="462"/>
      <c r="FR70" s="462"/>
      <c r="FS70" s="462"/>
      <c r="FT70" s="462"/>
      <c r="FU70" s="462"/>
      <c r="FV70" s="462"/>
      <c r="FW70" s="462"/>
      <c r="FX70" s="462"/>
      <c r="FY70" s="462"/>
      <c r="FZ70" s="462"/>
      <c r="GA70" s="462"/>
      <c r="GB70" s="462"/>
      <c r="GC70" s="462"/>
      <c r="GD70" s="462"/>
      <c r="GE70" s="462"/>
      <c r="GF70" s="462"/>
      <c r="GG70" s="462"/>
      <c r="GH70" s="462"/>
      <c r="GI70" s="462"/>
      <c r="GJ70" s="462"/>
      <c r="GK70" s="462"/>
      <c r="GL70" s="462"/>
      <c r="GM70" s="462"/>
      <c r="GN70" s="462"/>
      <c r="GO70" s="462"/>
      <c r="GP70" s="462"/>
      <c r="GQ70" s="462"/>
      <c r="GR70" s="462"/>
      <c r="GS70" s="462"/>
      <c r="GT70" s="462"/>
      <c r="GU70" s="462"/>
      <c r="GV70" s="462"/>
      <c r="GW70" s="462"/>
      <c r="GX70" s="462"/>
      <c r="GY70" s="462"/>
      <c r="GZ70" s="27"/>
      <c r="HA70" s="27"/>
      <c r="HB70" s="27"/>
      <c r="HC70" s="27"/>
      <c r="HD70" s="27"/>
      <c r="HE70" s="27"/>
      <c r="HF70" s="27"/>
      <c r="HG70" s="27"/>
      <c r="HH70" s="27"/>
      <c r="HI70" s="27"/>
      <c r="HJ70" s="27"/>
      <c r="HK70" s="27"/>
      <c r="HL70" s="27"/>
      <c r="HM70" s="27"/>
      <c r="HN70" s="27"/>
      <c r="HO70" s="27"/>
      <c r="HP70" s="27"/>
      <c r="HQ70" s="27"/>
      <c r="HR70" s="27"/>
      <c r="HS70" s="27"/>
      <c r="HT70" s="27"/>
      <c r="HU70" s="27"/>
      <c r="HV70" s="27"/>
      <c r="HW70" s="27"/>
      <c r="HX70" s="27"/>
      <c r="HY70" s="27"/>
      <c r="HZ70" s="27"/>
      <c r="IA70" s="27"/>
      <c r="IB70" s="27"/>
      <c r="IC70" s="27"/>
      <c r="ID70" s="27"/>
      <c r="IE70" s="27"/>
      <c r="IF70" s="27"/>
      <c r="IG70" s="27"/>
      <c r="IH70" s="27"/>
      <c r="II70" s="27"/>
      <c r="IJ70" s="27"/>
      <c r="IK70" s="27"/>
      <c r="IL70" s="27"/>
      <c r="IM70" s="27"/>
      <c r="IN70" s="27"/>
      <c r="IO70" s="27"/>
      <c r="IP70" s="27"/>
      <c r="IQ70" s="27"/>
      <c r="IR70" s="27"/>
      <c r="IS70" s="27"/>
      <c r="IT70" s="27"/>
      <c r="IU70" s="27"/>
      <c r="IV70" s="27"/>
    </row>
    <row r="71" spans="1:256" s="361" customFormat="1">
      <c r="A71" s="363"/>
      <c r="B71" s="362"/>
      <c r="E71" s="360"/>
      <c r="F71" s="360"/>
      <c r="G71" s="360"/>
      <c r="H71" s="360"/>
      <c r="I71" s="360"/>
      <c r="J71" s="360"/>
      <c r="K71" s="360"/>
      <c r="L71" s="360"/>
      <c r="M71" s="360"/>
      <c r="N71" s="359"/>
      <c r="O71" s="462"/>
      <c r="P71" s="462"/>
      <c r="Q71" s="462"/>
      <c r="R71" s="462"/>
      <c r="S71" s="462"/>
      <c r="T71" s="462"/>
      <c r="U71" s="462"/>
      <c r="V71" s="462"/>
      <c r="W71" s="462"/>
      <c r="X71" s="462"/>
      <c r="Y71" s="462"/>
      <c r="Z71" s="462"/>
      <c r="AA71" s="462"/>
      <c r="AB71" s="462"/>
      <c r="AC71" s="462"/>
      <c r="AD71" s="462"/>
      <c r="AE71" s="462"/>
      <c r="AF71" s="462"/>
      <c r="AG71" s="462"/>
      <c r="AH71" s="462"/>
      <c r="AI71" s="462"/>
      <c r="AJ71" s="462"/>
      <c r="AK71" s="462"/>
      <c r="AL71" s="462"/>
      <c r="AM71" s="462"/>
      <c r="AN71" s="462"/>
      <c r="AO71" s="462"/>
      <c r="AP71" s="462"/>
      <c r="AQ71" s="462"/>
      <c r="AR71" s="462"/>
      <c r="AS71" s="462"/>
      <c r="AT71" s="462"/>
      <c r="AU71" s="462"/>
      <c r="AV71" s="462"/>
      <c r="AW71" s="462"/>
      <c r="AX71" s="462"/>
      <c r="AY71" s="462"/>
      <c r="AZ71" s="462"/>
      <c r="BA71" s="462"/>
      <c r="BB71" s="462"/>
      <c r="BC71" s="462"/>
      <c r="BD71" s="462"/>
      <c r="BE71" s="462"/>
      <c r="BF71" s="462"/>
      <c r="BG71" s="462"/>
      <c r="BH71" s="462"/>
      <c r="BI71" s="462"/>
      <c r="BJ71" s="462"/>
      <c r="BK71" s="462"/>
      <c r="BL71" s="462"/>
      <c r="BM71" s="462"/>
      <c r="BN71" s="462"/>
      <c r="BO71" s="462"/>
      <c r="BP71" s="462"/>
      <c r="BQ71" s="462"/>
      <c r="BR71" s="462"/>
      <c r="BS71" s="462"/>
      <c r="BT71" s="462"/>
      <c r="BU71" s="462"/>
      <c r="BV71" s="462"/>
      <c r="BW71" s="462"/>
      <c r="BX71" s="462"/>
      <c r="BY71" s="462"/>
      <c r="BZ71" s="462"/>
      <c r="CA71" s="462"/>
      <c r="CB71" s="462"/>
      <c r="CC71" s="462"/>
      <c r="CD71" s="462"/>
      <c r="CE71" s="462"/>
      <c r="CF71" s="462"/>
      <c r="CG71" s="462"/>
      <c r="CH71" s="462"/>
      <c r="CI71" s="462"/>
      <c r="CJ71" s="462"/>
      <c r="CK71" s="462"/>
      <c r="CL71" s="462"/>
      <c r="CM71" s="462"/>
      <c r="CN71" s="462"/>
      <c r="CO71" s="462"/>
      <c r="CP71" s="462"/>
      <c r="CQ71" s="462"/>
      <c r="CR71" s="462"/>
      <c r="CS71" s="462"/>
      <c r="CT71" s="462"/>
      <c r="CU71" s="462"/>
      <c r="CV71" s="462"/>
      <c r="CW71" s="462"/>
      <c r="CX71" s="462"/>
      <c r="CY71" s="462"/>
      <c r="CZ71" s="462"/>
      <c r="DA71" s="462"/>
      <c r="DB71" s="462"/>
      <c r="DC71" s="462"/>
      <c r="DD71" s="462"/>
      <c r="DE71" s="462"/>
      <c r="DF71" s="462"/>
      <c r="DG71" s="462"/>
      <c r="DH71" s="462"/>
      <c r="DI71" s="462"/>
      <c r="DJ71" s="462"/>
      <c r="DK71" s="462"/>
      <c r="DL71" s="462"/>
      <c r="DM71" s="462"/>
      <c r="DN71" s="462"/>
      <c r="DO71" s="462"/>
      <c r="DP71" s="462"/>
      <c r="DQ71" s="462"/>
      <c r="DR71" s="462"/>
      <c r="DS71" s="462"/>
      <c r="DT71" s="462"/>
      <c r="DU71" s="462"/>
      <c r="DV71" s="462"/>
      <c r="DW71" s="462"/>
      <c r="DX71" s="462"/>
      <c r="DY71" s="462"/>
      <c r="DZ71" s="462"/>
      <c r="EA71" s="462"/>
      <c r="EB71" s="462"/>
      <c r="EC71" s="462"/>
      <c r="ED71" s="462"/>
      <c r="EE71" s="462"/>
      <c r="EF71" s="462"/>
      <c r="EG71" s="462"/>
      <c r="EH71" s="462"/>
      <c r="EI71" s="462"/>
      <c r="EJ71" s="462"/>
      <c r="EK71" s="462"/>
      <c r="EL71" s="462"/>
      <c r="EM71" s="462"/>
      <c r="EN71" s="462"/>
      <c r="EO71" s="462"/>
      <c r="EP71" s="462"/>
      <c r="EQ71" s="462"/>
      <c r="ER71" s="462"/>
      <c r="ES71" s="462"/>
      <c r="ET71" s="462"/>
      <c r="EU71" s="462"/>
      <c r="EV71" s="462"/>
      <c r="EW71" s="462"/>
      <c r="EX71" s="462"/>
      <c r="EY71" s="462"/>
      <c r="EZ71" s="462"/>
      <c r="FA71" s="462"/>
      <c r="FB71" s="462"/>
      <c r="FC71" s="462"/>
      <c r="FD71" s="462"/>
      <c r="FE71" s="462"/>
      <c r="FF71" s="462"/>
      <c r="FG71" s="462"/>
      <c r="FH71" s="462"/>
      <c r="FI71" s="462"/>
      <c r="FJ71" s="462"/>
      <c r="FK71" s="462"/>
      <c r="FL71" s="462"/>
      <c r="FM71" s="462"/>
      <c r="FN71" s="462"/>
      <c r="FO71" s="462"/>
      <c r="FP71" s="462"/>
      <c r="FQ71" s="462"/>
      <c r="FR71" s="462"/>
      <c r="FS71" s="462"/>
      <c r="FT71" s="462"/>
      <c r="FU71" s="462"/>
      <c r="FV71" s="462"/>
      <c r="FW71" s="462"/>
      <c r="FX71" s="462"/>
      <c r="FY71" s="462"/>
      <c r="FZ71" s="462"/>
      <c r="GA71" s="462"/>
      <c r="GB71" s="462"/>
      <c r="GC71" s="462"/>
      <c r="GD71" s="462"/>
      <c r="GE71" s="462"/>
      <c r="GF71" s="462"/>
      <c r="GG71" s="462"/>
      <c r="GH71" s="462"/>
      <c r="GI71" s="462"/>
      <c r="GJ71" s="462"/>
      <c r="GK71" s="462"/>
      <c r="GL71" s="462"/>
      <c r="GM71" s="462"/>
      <c r="GN71" s="462"/>
      <c r="GO71" s="462"/>
      <c r="GP71" s="462"/>
      <c r="GQ71" s="462"/>
      <c r="GR71" s="462"/>
      <c r="GS71" s="462"/>
      <c r="GT71" s="462"/>
      <c r="GU71" s="462"/>
      <c r="GV71" s="462"/>
      <c r="GW71" s="462"/>
      <c r="GX71" s="462"/>
      <c r="GY71" s="462"/>
      <c r="GZ71" s="27"/>
      <c r="HA71" s="27"/>
      <c r="HB71" s="27"/>
      <c r="HC71" s="27"/>
      <c r="HD71" s="27"/>
      <c r="HE71" s="27"/>
      <c r="HF71" s="27"/>
      <c r="HG71" s="27"/>
      <c r="HH71" s="27"/>
      <c r="HI71" s="27"/>
      <c r="HJ71" s="27"/>
      <c r="HK71" s="27"/>
      <c r="HL71" s="27"/>
      <c r="HM71" s="27"/>
      <c r="HN71" s="27"/>
      <c r="HO71" s="27"/>
      <c r="HP71" s="27"/>
      <c r="HQ71" s="27"/>
      <c r="HR71" s="27"/>
      <c r="HS71" s="27"/>
      <c r="HT71" s="27"/>
      <c r="HU71" s="27"/>
      <c r="HV71" s="27"/>
      <c r="HW71" s="27"/>
      <c r="HX71" s="27"/>
      <c r="HY71" s="27"/>
      <c r="HZ71" s="27"/>
      <c r="IA71" s="27"/>
      <c r="IB71" s="27"/>
      <c r="IC71" s="27"/>
      <c r="ID71" s="27"/>
      <c r="IE71" s="27"/>
      <c r="IF71" s="27"/>
      <c r="IG71" s="27"/>
      <c r="IH71" s="27"/>
      <c r="II71" s="27"/>
      <c r="IJ71" s="27"/>
      <c r="IK71" s="27"/>
      <c r="IL71" s="27"/>
      <c r="IM71" s="27"/>
      <c r="IN71" s="27"/>
      <c r="IO71" s="27"/>
      <c r="IP71" s="27"/>
      <c r="IQ71" s="27"/>
      <c r="IR71" s="27"/>
      <c r="IS71" s="27"/>
      <c r="IT71" s="27"/>
      <c r="IU71" s="27"/>
      <c r="IV71" s="27"/>
    </row>
    <row r="72" spans="1:256" s="361" customFormat="1">
      <c r="A72" s="363"/>
      <c r="B72" s="362"/>
      <c r="E72" s="360"/>
      <c r="F72" s="360"/>
      <c r="G72" s="360"/>
      <c r="H72" s="360"/>
      <c r="I72" s="360"/>
      <c r="J72" s="360"/>
      <c r="K72" s="360"/>
      <c r="L72" s="360"/>
      <c r="M72" s="360"/>
      <c r="N72" s="359"/>
      <c r="O72" s="462"/>
      <c r="P72" s="462"/>
      <c r="Q72" s="462"/>
      <c r="R72" s="462"/>
      <c r="S72" s="462"/>
      <c r="T72" s="462"/>
      <c r="U72" s="462"/>
      <c r="V72" s="462"/>
      <c r="W72" s="462"/>
      <c r="X72" s="462"/>
      <c r="Y72" s="462"/>
      <c r="Z72" s="462"/>
      <c r="AA72" s="462"/>
      <c r="AB72" s="462"/>
      <c r="AC72" s="462"/>
      <c r="AD72" s="462"/>
      <c r="AE72" s="462"/>
      <c r="AF72" s="462"/>
      <c r="AG72" s="462"/>
      <c r="AH72" s="462"/>
      <c r="AI72" s="462"/>
      <c r="AJ72" s="462"/>
      <c r="AK72" s="462"/>
      <c r="AL72" s="462"/>
      <c r="AM72" s="462"/>
      <c r="AN72" s="462"/>
      <c r="AO72" s="462"/>
      <c r="AP72" s="462"/>
      <c r="AQ72" s="462"/>
      <c r="AR72" s="462"/>
      <c r="AS72" s="462"/>
      <c r="AT72" s="462"/>
      <c r="AU72" s="462"/>
      <c r="AV72" s="462"/>
      <c r="AW72" s="462"/>
      <c r="AX72" s="462"/>
      <c r="AY72" s="462"/>
      <c r="AZ72" s="462"/>
      <c r="BA72" s="462"/>
      <c r="BB72" s="462"/>
      <c r="BC72" s="462"/>
      <c r="BD72" s="462"/>
      <c r="BE72" s="462"/>
      <c r="BF72" s="462"/>
      <c r="BG72" s="462"/>
      <c r="BH72" s="462"/>
      <c r="BI72" s="462"/>
      <c r="BJ72" s="462"/>
      <c r="BK72" s="462"/>
      <c r="BL72" s="462"/>
      <c r="BM72" s="462"/>
      <c r="BN72" s="462"/>
      <c r="BO72" s="462"/>
      <c r="BP72" s="462"/>
      <c r="BQ72" s="462"/>
      <c r="BR72" s="462"/>
      <c r="BS72" s="462"/>
      <c r="BT72" s="462"/>
      <c r="BU72" s="462"/>
      <c r="BV72" s="462"/>
      <c r="BW72" s="462"/>
      <c r="BX72" s="462"/>
      <c r="BY72" s="462"/>
      <c r="BZ72" s="462"/>
      <c r="CA72" s="462"/>
      <c r="CB72" s="462"/>
      <c r="CC72" s="462"/>
      <c r="CD72" s="462"/>
      <c r="CE72" s="462"/>
      <c r="CF72" s="462"/>
      <c r="CG72" s="462"/>
      <c r="CH72" s="462"/>
      <c r="CI72" s="462"/>
      <c r="CJ72" s="462"/>
      <c r="CK72" s="462"/>
      <c r="CL72" s="462"/>
      <c r="CM72" s="462"/>
      <c r="CN72" s="462"/>
      <c r="CO72" s="462"/>
      <c r="CP72" s="462"/>
      <c r="CQ72" s="462"/>
      <c r="CR72" s="462"/>
      <c r="CS72" s="462"/>
      <c r="CT72" s="462"/>
      <c r="CU72" s="462"/>
      <c r="CV72" s="462"/>
      <c r="CW72" s="462"/>
      <c r="CX72" s="462"/>
      <c r="CY72" s="462"/>
      <c r="CZ72" s="462"/>
      <c r="DA72" s="462"/>
      <c r="DB72" s="462"/>
      <c r="DC72" s="462"/>
      <c r="DD72" s="462"/>
      <c r="DE72" s="462"/>
      <c r="DF72" s="462"/>
      <c r="DG72" s="462"/>
      <c r="DH72" s="462"/>
      <c r="DI72" s="462"/>
      <c r="DJ72" s="462"/>
      <c r="DK72" s="462"/>
      <c r="DL72" s="462"/>
      <c r="DM72" s="462"/>
      <c r="DN72" s="462"/>
      <c r="DO72" s="462"/>
      <c r="DP72" s="462"/>
      <c r="DQ72" s="462"/>
      <c r="DR72" s="462"/>
      <c r="DS72" s="462"/>
      <c r="DT72" s="462"/>
      <c r="DU72" s="462"/>
      <c r="DV72" s="462"/>
      <c r="DW72" s="462"/>
      <c r="DX72" s="462"/>
      <c r="DY72" s="462"/>
      <c r="DZ72" s="462"/>
      <c r="EA72" s="462"/>
      <c r="EB72" s="462"/>
      <c r="EC72" s="462"/>
      <c r="ED72" s="462"/>
      <c r="EE72" s="462"/>
      <c r="EF72" s="462"/>
      <c r="EG72" s="462"/>
      <c r="EH72" s="462"/>
      <c r="EI72" s="462"/>
      <c r="EJ72" s="462"/>
      <c r="EK72" s="462"/>
      <c r="EL72" s="462"/>
      <c r="EM72" s="462"/>
      <c r="EN72" s="462"/>
      <c r="EO72" s="462"/>
      <c r="EP72" s="462"/>
      <c r="EQ72" s="462"/>
      <c r="ER72" s="462"/>
      <c r="ES72" s="462"/>
      <c r="ET72" s="462"/>
      <c r="EU72" s="462"/>
      <c r="EV72" s="462"/>
      <c r="EW72" s="462"/>
      <c r="EX72" s="462"/>
      <c r="EY72" s="462"/>
      <c r="EZ72" s="462"/>
      <c r="FA72" s="462"/>
      <c r="FB72" s="462"/>
      <c r="FC72" s="462"/>
      <c r="FD72" s="462"/>
      <c r="FE72" s="462"/>
      <c r="FF72" s="462"/>
      <c r="FG72" s="462"/>
      <c r="FH72" s="462"/>
      <c r="FI72" s="462"/>
      <c r="FJ72" s="462"/>
      <c r="FK72" s="462"/>
      <c r="FL72" s="462"/>
      <c r="FM72" s="462"/>
      <c r="FN72" s="462"/>
      <c r="FO72" s="462"/>
      <c r="FP72" s="462"/>
      <c r="FQ72" s="462"/>
      <c r="FR72" s="462"/>
      <c r="FS72" s="462"/>
      <c r="FT72" s="462"/>
      <c r="FU72" s="462"/>
      <c r="FV72" s="462"/>
      <c r="FW72" s="462"/>
      <c r="FX72" s="462"/>
      <c r="FY72" s="462"/>
      <c r="FZ72" s="462"/>
      <c r="GA72" s="462"/>
      <c r="GB72" s="462"/>
      <c r="GC72" s="462"/>
      <c r="GD72" s="462"/>
      <c r="GE72" s="462"/>
      <c r="GF72" s="462"/>
      <c r="GG72" s="462"/>
      <c r="GH72" s="462"/>
      <c r="GI72" s="462"/>
      <c r="GJ72" s="462"/>
      <c r="GK72" s="462"/>
      <c r="GL72" s="462"/>
      <c r="GM72" s="462"/>
      <c r="GN72" s="462"/>
      <c r="GO72" s="462"/>
      <c r="GP72" s="462"/>
      <c r="GQ72" s="462"/>
      <c r="GR72" s="462"/>
      <c r="GS72" s="462"/>
      <c r="GT72" s="462"/>
      <c r="GU72" s="462"/>
      <c r="GV72" s="462"/>
      <c r="GW72" s="462"/>
      <c r="GX72" s="462"/>
      <c r="GY72" s="462"/>
      <c r="GZ72" s="27"/>
      <c r="HA72" s="27"/>
      <c r="HB72" s="27"/>
      <c r="HC72" s="27"/>
      <c r="HD72" s="27"/>
      <c r="HE72" s="27"/>
      <c r="HF72" s="27"/>
      <c r="HG72" s="27"/>
      <c r="HH72" s="27"/>
      <c r="HI72" s="27"/>
      <c r="HJ72" s="27"/>
      <c r="HK72" s="27"/>
      <c r="HL72" s="27"/>
      <c r="HM72" s="27"/>
      <c r="HN72" s="27"/>
      <c r="HO72" s="27"/>
      <c r="HP72" s="27"/>
      <c r="HQ72" s="27"/>
      <c r="HR72" s="27"/>
      <c r="HS72" s="27"/>
      <c r="HT72" s="27"/>
      <c r="HU72" s="27"/>
      <c r="HV72" s="27"/>
      <c r="HW72" s="27"/>
      <c r="HX72" s="27"/>
      <c r="HY72" s="27"/>
      <c r="HZ72" s="27"/>
      <c r="IA72" s="27"/>
      <c r="IB72" s="27"/>
      <c r="IC72" s="27"/>
      <c r="ID72" s="27"/>
      <c r="IE72" s="27"/>
      <c r="IF72" s="27"/>
      <c r="IG72" s="27"/>
      <c r="IH72" s="27"/>
      <c r="II72" s="27"/>
      <c r="IJ72" s="27"/>
      <c r="IK72" s="27"/>
      <c r="IL72" s="27"/>
      <c r="IM72" s="27"/>
      <c r="IN72" s="27"/>
      <c r="IO72" s="27"/>
      <c r="IP72" s="27"/>
      <c r="IQ72" s="27"/>
      <c r="IR72" s="27"/>
      <c r="IS72" s="27"/>
      <c r="IT72" s="27"/>
      <c r="IU72" s="27"/>
      <c r="IV72" s="27"/>
    </row>
    <row r="73" spans="1:256" s="361" customFormat="1">
      <c r="A73" s="363"/>
      <c r="B73" s="362"/>
      <c r="E73" s="360"/>
      <c r="F73" s="360"/>
      <c r="G73" s="360"/>
      <c r="H73" s="360"/>
      <c r="I73" s="360"/>
      <c r="J73" s="360"/>
      <c r="K73" s="360"/>
      <c r="L73" s="360"/>
      <c r="M73" s="360"/>
      <c r="N73" s="359"/>
      <c r="O73" s="462"/>
      <c r="P73" s="462"/>
      <c r="Q73" s="462"/>
      <c r="R73" s="462"/>
      <c r="S73" s="462"/>
      <c r="T73" s="462"/>
      <c r="U73" s="462"/>
      <c r="V73" s="462"/>
      <c r="W73" s="462"/>
      <c r="X73" s="462"/>
      <c r="Y73" s="462"/>
      <c r="Z73" s="462"/>
      <c r="AA73" s="462"/>
      <c r="AB73" s="462"/>
      <c r="AC73" s="462"/>
      <c r="AD73" s="462"/>
      <c r="AE73" s="462"/>
      <c r="AF73" s="462"/>
      <c r="AG73" s="462"/>
      <c r="AH73" s="462"/>
      <c r="AI73" s="462"/>
      <c r="AJ73" s="462"/>
      <c r="AK73" s="462"/>
      <c r="AL73" s="462"/>
      <c r="AM73" s="462"/>
      <c r="AN73" s="462"/>
      <c r="AO73" s="462"/>
      <c r="AP73" s="462"/>
      <c r="AQ73" s="462"/>
      <c r="AR73" s="462"/>
      <c r="AS73" s="462"/>
      <c r="AT73" s="462"/>
      <c r="AU73" s="462"/>
      <c r="AV73" s="462"/>
      <c r="AW73" s="462"/>
      <c r="AX73" s="462"/>
      <c r="AY73" s="462"/>
      <c r="AZ73" s="462"/>
      <c r="BA73" s="462"/>
      <c r="BB73" s="462"/>
      <c r="BC73" s="462"/>
      <c r="BD73" s="462"/>
      <c r="BE73" s="462"/>
      <c r="BF73" s="462"/>
      <c r="BG73" s="462"/>
      <c r="BH73" s="462"/>
      <c r="BI73" s="462"/>
      <c r="BJ73" s="462"/>
      <c r="BK73" s="462"/>
      <c r="BL73" s="462"/>
      <c r="BM73" s="462"/>
      <c r="BN73" s="462"/>
      <c r="BO73" s="462"/>
      <c r="BP73" s="462"/>
      <c r="BQ73" s="462"/>
      <c r="BR73" s="462"/>
      <c r="BS73" s="462"/>
      <c r="BT73" s="462"/>
      <c r="BU73" s="462"/>
      <c r="BV73" s="462"/>
      <c r="BW73" s="462"/>
      <c r="BX73" s="462"/>
      <c r="BY73" s="462"/>
      <c r="BZ73" s="462"/>
      <c r="CA73" s="462"/>
      <c r="CB73" s="462"/>
      <c r="CC73" s="462"/>
      <c r="CD73" s="462"/>
      <c r="CE73" s="462"/>
      <c r="CF73" s="462"/>
      <c r="CG73" s="462"/>
      <c r="CH73" s="462"/>
      <c r="CI73" s="462"/>
      <c r="CJ73" s="462"/>
      <c r="CK73" s="462"/>
      <c r="CL73" s="462"/>
      <c r="CM73" s="462"/>
      <c r="CN73" s="462"/>
      <c r="CO73" s="462"/>
      <c r="CP73" s="462"/>
      <c r="CQ73" s="462"/>
      <c r="CR73" s="462"/>
      <c r="CS73" s="462"/>
      <c r="CT73" s="462"/>
      <c r="CU73" s="462"/>
      <c r="CV73" s="462"/>
      <c r="CW73" s="462"/>
      <c r="CX73" s="462"/>
      <c r="CY73" s="462"/>
      <c r="CZ73" s="462"/>
      <c r="DA73" s="462"/>
      <c r="DB73" s="462"/>
      <c r="DC73" s="462"/>
      <c r="DD73" s="462"/>
      <c r="DE73" s="462"/>
      <c r="DF73" s="462"/>
      <c r="DG73" s="462"/>
      <c r="DH73" s="462"/>
      <c r="DI73" s="462"/>
      <c r="DJ73" s="462"/>
      <c r="DK73" s="462"/>
      <c r="DL73" s="462"/>
      <c r="DM73" s="462"/>
      <c r="DN73" s="462"/>
      <c r="DO73" s="462"/>
      <c r="DP73" s="462"/>
      <c r="DQ73" s="462"/>
      <c r="DR73" s="462"/>
      <c r="DS73" s="462"/>
      <c r="DT73" s="462"/>
      <c r="DU73" s="462"/>
      <c r="DV73" s="462"/>
      <c r="DW73" s="462"/>
      <c r="DX73" s="462"/>
      <c r="DY73" s="462"/>
      <c r="DZ73" s="462"/>
      <c r="EA73" s="462"/>
      <c r="EB73" s="462"/>
      <c r="EC73" s="462"/>
      <c r="ED73" s="462"/>
      <c r="EE73" s="462"/>
      <c r="EF73" s="462"/>
      <c r="EG73" s="462"/>
      <c r="EH73" s="462"/>
      <c r="EI73" s="462"/>
      <c r="EJ73" s="462"/>
      <c r="EK73" s="462"/>
      <c r="EL73" s="462"/>
      <c r="EM73" s="462"/>
      <c r="EN73" s="462"/>
      <c r="EO73" s="462"/>
      <c r="EP73" s="462"/>
      <c r="EQ73" s="462"/>
      <c r="ER73" s="462"/>
      <c r="ES73" s="462"/>
      <c r="ET73" s="462"/>
      <c r="EU73" s="462"/>
      <c r="EV73" s="462"/>
      <c r="EW73" s="462"/>
      <c r="EX73" s="462"/>
      <c r="EY73" s="462"/>
      <c r="EZ73" s="462"/>
      <c r="FA73" s="462"/>
      <c r="FB73" s="462"/>
      <c r="FC73" s="462"/>
      <c r="FD73" s="462"/>
      <c r="FE73" s="462"/>
      <c r="FF73" s="462"/>
      <c r="FG73" s="462"/>
      <c r="FH73" s="462"/>
      <c r="FI73" s="462"/>
      <c r="FJ73" s="462"/>
      <c r="FK73" s="462"/>
      <c r="FL73" s="462"/>
      <c r="FM73" s="462"/>
      <c r="FN73" s="462"/>
      <c r="FO73" s="462"/>
      <c r="FP73" s="462"/>
      <c r="FQ73" s="462"/>
      <c r="FR73" s="462"/>
      <c r="FS73" s="462"/>
      <c r="FT73" s="462"/>
      <c r="FU73" s="462"/>
      <c r="FV73" s="462"/>
      <c r="FW73" s="462"/>
      <c r="FX73" s="462"/>
      <c r="FY73" s="462"/>
      <c r="FZ73" s="462"/>
      <c r="GA73" s="462"/>
      <c r="GB73" s="462"/>
      <c r="GC73" s="462"/>
      <c r="GD73" s="462"/>
      <c r="GE73" s="462"/>
      <c r="GF73" s="462"/>
      <c r="GG73" s="462"/>
      <c r="GH73" s="462"/>
      <c r="GI73" s="462"/>
      <c r="GJ73" s="462"/>
      <c r="GK73" s="462"/>
      <c r="GL73" s="462"/>
      <c r="GM73" s="462"/>
      <c r="GN73" s="462"/>
      <c r="GO73" s="462"/>
      <c r="GP73" s="462"/>
      <c r="GQ73" s="462"/>
      <c r="GR73" s="462"/>
      <c r="GS73" s="462"/>
      <c r="GT73" s="462"/>
      <c r="GU73" s="462"/>
      <c r="GV73" s="462"/>
      <c r="GW73" s="462"/>
      <c r="GX73" s="462"/>
      <c r="GY73" s="462"/>
      <c r="GZ73" s="27"/>
      <c r="HA73" s="27"/>
      <c r="HB73" s="27"/>
      <c r="HC73" s="27"/>
      <c r="HD73" s="27"/>
      <c r="HE73" s="27"/>
      <c r="HF73" s="27"/>
      <c r="HG73" s="27"/>
      <c r="HH73" s="27"/>
      <c r="HI73" s="27"/>
      <c r="HJ73" s="27"/>
      <c r="HK73" s="27"/>
      <c r="HL73" s="27"/>
      <c r="HM73" s="27"/>
      <c r="HN73" s="27"/>
      <c r="HO73" s="27"/>
      <c r="HP73" s="27"/>
      <c r="HQ73" s="27"/>
      <c r="HR73" s="27"/>
      <c r="HS73" s="27"/>
      <c r="HT73" s="27"/>
      <c r="HU73" s="27"/>
      <c r="HV73" s="27"/>
      <c r="HW73" s="27"/>
      <c r="HX73" s="27"/>
      <c r="HY73" s="27"/>
      <c r="HZ73" s="27"/>
      <c r="IA73" s="27"/>
      <c r="IB73" s="27"/>
      <c r="IC73" s="27"/>
      <c r="ID73" s="27"/>
      <c r="IE73" s="27"/>
      <c r="IF73" s="27"/>
      <c r="IG73" s="27"/>
      <c r="IH73" s="27"/>
      <c r="II73" s="27"/>
      <c r="IJ73" s="27"/>
      <c r="IK73" s="27"/>
      <c r="IL73" s="27"/>
      <c r="IM73" s="27"/>
      <c r="IN73" s="27"/>
      <c r="IO73" s="27"/>
      <c r="IP73" s="27"/>
      <c r="IQ73" s="27"/>
      <c r="IR73" s="27"/>
      <c r="IS73" s="27"/>
      <c r="IT73" s="27"/>
      <c r="IU73" s="27"/>
      <c r="IV73" s="27"/>
    </row>
    <row r="74" spans="1:256" s="361" customFormat="1">
      <c r="A74" s="363"/>
      <c r="B74" s="362"/>
      <c r="E74" s="360"/>
      <c r="F74" s="360"/>
      <c r="G74" s="360"/>
      <c r="H74" s="360"/>
      <c r="I74" s="360"/>
      <c r="J74" s="360"/>
      <c r="K74" s="360"/>
      <c r="L74" s="360"/>
      <c r="M74" s="360"/>
      <c r="N74" s="359"/>
      <c r="O74" s="462"/>
      <c r="P74" s="462"/>
      <c r="Q74" s="462"/>
      <c r="R74" s="462"/>
      <c r="S74" s="462"/>
      <c r="T74" s="462"/>
      <c r="U74" s="462"/>
      <c r="V74" s="462"/>
      <c r="W74" s="462"/>
      <c r="X74" s="462"/>
      <c r="Y74" s="462"/>
      <c r="Z74" s="462"/>
      <c r="AA74" s="462"/>
      <c r="AB74" s="462"/>
      <c r="AC74" s="462"/>
      <c r="AD74" s="462"/>
      <c r="AE74" s="462"/>
      <c r="AF74" s="462"/>
      <c r="AG74" s="462"/>
      <c r="AH74" s="462"/>
      <c r="AI74" s="462"/>
      <c r="AJ74" s="462"/>
      <c r="AK74" s="462"/>
      <c r="AL74" s="462"/>
      <c r="AM74" s="462"/>
      <c r="AN74" s="462"/>
      <c r="AO74" s="462"/>
      <c r="AP74" s="462"/>
      <c r="AQ74" s="462"/>
      <c r="AR74" s="462"/>
      <c r="AS74" s="462"/>
      <c r="AT74" s="462"/>
      <c r="AU74" s="462"/>
      <c r="AV74" s="462"/>
      <c r="AW74" s="462"/>
      <c r="AX74" s="462"/>
      <c r="AY74" s="462"/>
      <c r="AZ74" s="462"/>
      <c r="BA74" s="462"/>
      <c r="BB74" s="462"/>
      <c r="BC74" s="462"/>
      <c r="BD74" s="462"/>
      <c r="BE74" s="462"/>
      <c r="BF74" s="462"/>
      <c r="BG74" s="462"/>
      <c r="BH74" s="462"/>
      <c r="BI74" s="462"/>
      <c r="BJ74" s="462"/>
      <c r="BK74" s="462"/>
      <c r="BL74" s="462"/>
      <c r="BM74" s="462"/>
      <c r="BN74" s="462"/>
      <c r="BO74" s="462"/>
      <c r="BP74" s="462"/>
      <c r="BQ74" s="462"/>
      <c r="BR74" s="462"/>
      <c r="BS74" s="462"/>
      <c r="BT74" s="462"/>
      <c r="BU74" s="462"/>
      <c r="BV74" s="462"/>
      <c r="BW74" s="462"/>
      <c r="BX74" s="462"/>
      <c r="BY74" s="462"/>
      <c r="BZ74" s="462"/>
      <c r="CA74" s="462"/>
      <c r="CB74" s="462"/>
      <c r="CC74" s="462"/>
      <c r="CD74" s="462"/>
      <c r="CE74" s="462"/>
      <c r="CF74" s="462"/>
      <c r="CG74" s="462"/>
      <c r="CH74" s="462"/>
      <c r="CI74" s="462"/>
      <c r="CJ74" s="462"/>
      <c r="CK74" s="462"/>
      <c r="CL74" s="462"/>
      <c r="CM74" s="462"/>
      <c r="CN74" s="462"/>
      <c r="CO74" s="462"/>
      <c r="CP74" s="462"/>
      <c r="CQ74" s="462"/>
      <c r="CR74" s="462"/>
      <c r="CS74" s="462"/>
      <c r="CT74" s="462"/>
      <c r="CU74" s="462"/>
      <c r="CV74" s="462"/>
      <c r="CW74" s="462"/>
      <c r="CX74" s="462"/>
      <c r="CY74" s="462"/>
      <c r="CZ74" s="462"/>
      <c r="DA74" s="462"/>
      <c r="DB74" s="462"/>
      <c r="DC74" s="462"/>
      <c r="DD74" s="462"/>
      <c r="DE74" s="462"/>
      <c r="DF74" s="462"/>
      <c r="DG74" s="462"/>
      <c r="DH74" s="462"/>
      <c r="DI74" s="462"/>
      <c r="DJ74" s="462"/>
      <c r="DK74" s="462"/>
      <c r="DL74" s="462"/>
      <c r="DM74" s="462"/>
      <c r="DN74" s="462"/>
      <c r="DO74" s="462"/>
      <c r="DP74" s="462"/>
      <c r="DQ74" s="462"/>
      <c r="DR74" s="462"/>
      <c r="DS74" s="462"/>
      <c r="DT74" s="462"/>
      <c r="DU74" s="462"/>
      <c r="DV74" s="462"/>
      <c r="DW74" s="462"/>
      <c r="DX74" s="462"/>
      <c r="DY74" s="462"/>
      <c r="DZ74" s="462"/>
      <c r="EA74" s="462"/>
      <c r="EB74" s="462"/>
      <c r="EC74" s="462"/>
      <c r="ED74" s="462"/>
      <c r="EE74" s="462"/>
      <c r="EF74" s="462"/>
      <c r="EG74" s="462"/>
      <c r="EH74" s="462"/>
      <c r="EI74" s="462"/>
      <c r="EJ74" s="462"/>
      <c r="EK74" s="462"/>
      <c r="EL74" s="462"/>
      <c r="EM74" s="462"/>
      <c r="EN74" s="462"/>
      <c r="EO74" s="462"/>
      <c r="EP74" s="462"/>
      <c r="EQ74" s="462"/>
      <c r="ER74" s="462"/>
      <c r="ES74" s="462"/>
      <c r="ET74" s="462"/>
      <c r="EU74" s="462"/>
      <c r="EV74" s="462"/>
      <c r="EW74" s="462"/>
      <c r="EX74" s="462"/>
      <c r="EY74" s="462"/>
      <c r="EZ74" s="462"/>
      <c r="FA74" s="462"/>
      <c r="FB74" s="462"/>
      <c r="FC74" s="462"/>
      <c r="FD74" s="462"/>
      <c r="FE74" s="462"/>
      <c r="FF74" s="462"/>
      <c r="FG74" s="462"/>
      <c r="FH74" s="462"/>
      <c r="FI74" s="462"/>
      <c r="FJ74" s="462"/>
      <c r="FK74" s="462"/>
      <c r="FL74" s="462"/>
      <c r="FM74" s="462"/>
      <c r="FN74" s="462"/>
      <c r="FO74" s="462"/>
      <c r="FP74" s="462"/>
      <c r="FQ74" s="462"/>
      <c r="FR74" s="462"/>
      <c r="FS74" s="462"/>
      <c r="FT74" s="462"/>
      <c r="FU74" s="462"/>
      <c r="FV74" s="462"/>
      <c r="FW74" s="462"/>
      <c r="FX74" s="462"/>
      <c r="FY74" s="462"/>
      <c r="FZ74" s="462"/>
      <c r="GA74" s="462"/>
      <c r="GB74" s="462"/>
      <c r="GC74" s="462"/>
      <c r="GD74" s="462"/>
      <c r="GE74" s="462"/>
      <c r="GF74" s="462"/>
      <c r="GG74" s="462"/>
      <c r="GH74" s="462"/>
      <c r="GI74" s="462"/>
      <c r="GJ74" s="462"/>
      <c r="GK74" s="462"/>
      <c r="GL74" s="462"/>
      <c r="GM74" s="462"/>
      <c r="GN74" s="462"/>
      <c r="GO74" s="462"/>
      <c r="GP74" s="462"/>
      <c r="GQ74" s="462"/>
      <c r="GR74" s="462"/>
      <c r="GS74" s="462"/>
      <c r="GT74" s="462"/>
      <c r="GU74" s="462"/>
      <c r="GV74" s="462"/>
      <c r="GW74" s="462"/>
      <c r="GX74" s="462"/>
      <c r="GY74" s="462"/>
      <c r="GZ74" s="27"/>
      <c r="HA74" s="27"/>
      <c r="HB74" s="27"/>
      <c r="HC74" s="27"/>
      <c r="HD74" s="27"/>
      <c r="HE74" s="27"/>
      <c r="HF74" s="27"/>
      <c r="HG74" s="27"/>
      <c r="HH74" s="27"/>
      <c r="HI74" s="27"/>
      <c r="HJ74" s="27"/>
      <c r="HK74" s="27"/>
      <c r="HL74" s="27"/>
      <c r="HM74" s="27"/>
      <c r="HN74" s="27"/>
      <c r="HO74" s="27"/>
      <c r="HP74" s="27"/>
      <c r="HQ74" s="27"/>
      <c r="HR74" s="27"/>
      <c r="HS74" s="27"/>
      <c r="HT74" s="27"/>
      <c r="HU74" s="27"/>
      <c r="HV74" s="27"/>
      <c r="HW74" s="27"/>
      <c r="HX74" s="27"/>
      <c r="HY74" s="27"/>
      <c r="HZ74" s="27"/>
      <c r="IA74" s="27"/>
      <c r="IB74" s="27"/>
      <c r="IC74" s="27"/>
      <c r="ID74" s="27"/>
      <c r="IE74" s="27"/>
      <c r="IF74" s="27"/>
      <c r="IG74" s="27"/>
      <c r="IH74" s="27"/>
      <c r="II74" s="27"/>
      <c r="IJ74" s="27"/>
      <c r="IK74" s="27"/>
      <c r="IL74" s="27"/>
      <c r="IM74" s="27"/>
      <c r="IN74" s="27"/>
      <c r="IO74" s="27"/>
      <c r="IP74" s="27"/>
      <c r="IQ74" s="27"/>
      <c r="IR74" s="27"/>
      <c r="IS74" s="27"/>
      <c r="IT74" s="27"/>
      <c r="IU74" s="27"/>
      <c r="IV74" s="27"/>
    </row>
    <row r="75" spans="1:256" s="361" customFormat="1">
      <c r="A75" s="363"/>
      <c r="B75" s="362"/>
      <c r="E75" s="360"/>
      <c r="F75" s="360"/>
      <c r="G75" s="360"/>
      <c r="H75" s="360"/>
      <c r="I75" s="360"/>
      <c r="J75" s="360"/>
      <c r="K75" s="360"/>
      <c r="L75" s="360"/>
      <c r="M75" s="360"/>
      <c r="N75" s="359"/>
      <c r="O75" s="462"/>
      <c r="P75" s="462"/>
      <c r="Q75" s="462"/>
      <c r="R75" s="462"/>
      <c r="S75" s="462"/>
      <c r="T75" s="462"/>
      <c r="U75" s="462"/>
      <c r="V75" s="462"/>
      <c r="W75" s="462"/>
      <c r="X75" s="462"/>
      <c r="Y75" s="462"/>
      <c r="Z75" s="462"/>
      <c r="AA75" s="462"/>
      <c r="AB75" s="462"/>
      <c r="AC75" s="462"/>
      <c r="AD75" s="462"/>
      <c r="AE75" s="462"/>
      <c r="AF75" s="462"/>
      <c r="AG75" s="462"/>
      <c r="AH75" s="462"/>
      <c r="AI75" s="462"/>
      <c r="AJ75" s="462"/>
      <c r="AK75" s="462"/>
      <c r="AL75" s="462"/>
      <c r="AM75" s="462"/>
      <c r="AN75" s="462"/>
      <c r="AO75" s="462"/>
      <c r="AP75" s="462"/>
      <c r="AQ75" s="462"/>
      <c r="AR75" s="462"/>
      <c r="AS75" s="462"/>
      <c r="AT75" s="462"/>
      <c r="AU75" s="462"/>
      <c r="AV75" s="462"/>
      <c r="AW75" s="462"/>
      <c r="AX75" s="462"/>
      <c r="AY75" s="462"/>
      <c r="AZ75" s="462"/>
      <c r="BA75" s="462"/>
      <c r="BB75" s="462"/>
      <c r="BC75" s="462"/>
      <c r="BD75" s="462"/>
      <c r="BE75" s="462"/>
      <c r="BF75" s="462"/>
      <c r="BG75" s="462"/>
      <c r="BH75" s="462"/>
      <c r="BI75" s="462"/>
      <c r="BJ75" s="462"/>
      <c r="BK75" s="462"/>
      <c r="BL75" s="462"/>
      <c r="BM75" s="462"/>
      <c r="BN75" s="462"/>
      <c r="BO75" s="462"/>
      <c r="BP75" s="462"/>
      <c r="BQ75" s="462"/>
      <c r="BR75" s="462"/>
      <c r="BS75" s="462"/>
      <c r="BT75" s="462"/>
      <c r="BU75" s="462"/>
      <c r="BV75" s="462"/>
      <c r="BW75" s="462"/>
      <c r="BX75" s="462"/>
      <c r="BY75" s="462"/>
      <c r="BZ75" s="462"/>
      <c r="CA75" s="462"/>
      <c r="CB75" s="462"/>
      <c r="CC75" s="462"/>
      <c r="CD75" s="462"/>
      <c r="CE75" s="462"/>
      <c r="CF75" s="462"/>
      <c r="CG75" s="462"/>
      <c r="CH75" s="462"/>
      <c r="CI75" s="462"/>
      <c r="CJ75" s="462"/>
      <c r="CK75" s="462"/>
      <c r="CL75" s="462"/>
      <c r="CM75" s="462"/>
      <c r="CN75" s="462"/>
      <c r="CO75" s="462"/>
      <c r="CP75" s="462"/>
      <c r="CQ75" s="462"/>
      <c r="CR75" s="462"/>
      <c r="CS75" s="462"/>
      <c r="CT75" s="462"/>
      <c r="CU75" s="462"/>
      <c r="CV75" s="462"/>
      <c r="CW75" s="462"/>
      <c r="CX75" s="462"/>
      <c r="CY75" s="462"/>
      <c r="CZ75" s="462"/>
      <c r="DA75" s="462"/>
      <c r="DB75" s="462"/>
      <c r="DC75" s="462"/>
      <c r="DD75" s="462"/>
      <c r="DE75" s="462"/>
      <c r="DF75" s="462"/>
      <c r="DG75" s="462"/>
      <c r="DH75" s="462"/>
      <c r="DI75" s="462"/>
      <c r="DJ75" s="462"/>
      <c r="DK75" s="462"/>
      <c r="DL75" s="462"/>
      <c r="DM75" s="462"/>
      <c r="DN75" s="462"/>
      <c r="DO75" s="462"/>
      <c r="DP75" s="462"/>
      <c r="DQ75" s="462"/>
      <c r="DR75" s="462"/>
      <c r="DS75" s="462"/>
      <c r="DT75" s="462"/>
      <c r="DU75" s="462"/>
      <c r="DV75" s="462"/>
      <c r="DW75" s="462"/>
      <c r="DX75" s="462"/>
      <c r="DY75" s="462"/>
      <c r="DZ75" s="462"/>
      <c r="EA75" s="462"/>
      <c r="EB75" s="462"/>
      <c r="EC75" s="462"/>
      <c r="ED75" s="462"/>
      <c r="EE75" s="462"/>
      <c r="EF75" s="462"/>
      <c r="EG75" s="462"/>
      <c r="EH75" s="462"/>
      <c r="EI75" s="462"/>
      <c r="EJ75" s="462"/>
      <c r="EK75" s="462"/>
      <c r="EL75" s="462"/>
      <c r="EM75" s="462"/>
      <c r="EN75" s="462"/>
      <c r="EO75" s="462"/>
      <c r="EP75" s="462"/>
      <c r="EQ75" s="462"/>
      <c r="ER75" s="462"/>
      <c r="ES75" s="462"/>
      <c r="ET75" s="462"/>
      <c r="EU75" s="462"/>
      <c r="EV75" s="462"/>
      <c r="EW75" s="462"/>
      <c r="EX75" s="462"/>
      <c r="EY75" s="462"/>
      <c r="EZ75" s="462"/>
      <c r="FA75" s="462"/>
      <c r="FB75" s="462"/>
      <c r="FC75" s="462"/>
      <c r="FD75" s="462"/>
      <c r="FE75" s="462"/>
      <c r="FF75" s="462"/>
      <c r="FG75" s="462"/>
      <c r="FH75" s="462"/>
      <c r="FI75" s="462"/>
      <c r="FJ75" s="462"/>
      <c r="FK75" s="462"/>
      <c r="FL75" s="462"/>
      <c r="FM75" s="462"/>
      <c r="FN75" s="462"/>
      <c r="FO75" s="462"/>
      <c r="FP75" s="462"/>
      <c r="FQ75" s="462"/>
      <c r="FR75" s="462"/>
      <c r="FS75" s="462"/>
      <c r="FT75" s="462"/>
      <c r="FU75" s="462"/>
      <c r="FV75" s="462"/>
      <c r="FW75" s="462"/>
      <c r="FX75" s="462"/>
      <c r="FY75" s="462"/>
      <c r="FZ75" s="462"/>
      <c r="GA75" s="462"/>
      <c r="GB75" s="462"/>
      <c r="GC75" s="462"/>
      <c r="GD75" s="462"/>
      <c r="GE75" s="462"/>
      <c r="GF75" s="462"/>
      <c r="GG75" s="462"/>
      <c r="GH75" s="462"/>
      <c r="GI75" s="462"/>
      <c r="GJ75" s="462"/>
      <c r="GK75" s="462"/>
      <c r="GL75" s="462"/>
      <c r="GM75" s="462"/>
      <c r="GN75" s="462"/>
      <c r="GO75" s="462"/>
      <c r="GP75" s="462"/>
      <c r="GQ75" s="462"/>
      <c r="GR75" s="462"/>
      <c r="GS75" s="462"/>
      <c r="GT75" s="462"/>
      <c r="GU75" s="462"/>
      <c r="GV75" s="462"/>
      <c r="GW75" s="462"/>
      <c r="GX75" s="462"/>
      <c r="GY75" s="462"/>
      <c r="GZ75" s="27"/>
      <c r="HA75" s="27"/>
      <c r="HB75" s="27"/>
      <c r="HC75" s="27"/>
      <c r="HD75" s="27"/>
      <c r="HE75" s="27"/>
      <c r="HF75" s="27"/>
      <c r="HG75" s="27"/>
      <c r="HH75" s="27"/>
      <c r="HI75" s="27"/>
      <c r="HJ75" s="27"/>
      <c r="HK75" s="27"/>
      <c r="HL75" s="27"/>
      <c r="HM75" s="27"/>
      <c r="HN75" s="27"/>
      <c r="HO75" s="27"/>
      <c r="HP75" s="27"/>
      <c r="HQ75" s="27"/>
      <c r="HR75" s="27"/>
      <c r="HS75" s="27"/>
      <c r="HT75" s="27"/>
      <c r="HU75" s="27"/>
      <c r="HV75" s="27"/>
      <c r="HW75" s="27"/>
      <c r="HX75" s="27"/>
      <c r="HY75" s="27"/>
      <c r="HZ75" s="27"/>
      <c r="IA75" s="27"/>
      <c r="IB75" s="27"/>
      <c r="IC75" s="27"/>
      <c r="ID75" s="27"/>
      <c r="IE75" s="27"/>
      <c r="IF75" s="27"/>
      <c r="IG75" s="27"/>
      <c r="IH75" s="27"/>
      <c r="II75" s="27"/>
      <c r="IJ75" s="27"/>
      <c r="IK75" s="27"/>
      <c r="IL75" s="27"/>
      <c r="IM75" s="27"/>
      <c r="IN75" s="27"/>
      <c r="IO75" s="27"/>
      <c r="IP75" s="27"/>
      <c r="IQ75" s="27"/>
      <c r="IR75" s="27"/>
      <c r="IS75" s="27"/>
      <c r="IT75" s="27"/>
      <c r="IU75" s="27"/>
      <c r="IV75" s="27"/>
    </row>
    <row r="76" spans="1:256" s="361" customFormat="1">
      <c r="A76" s="363"/>
      <c r="B76" s="362"/>
      <c r="E76" s="360"/>
      <c r="F76" s="360"/>
      <c r="G76" s="360"/>
      <c r="H76" s="360"/>
      <c r="I76" s="360"/>
      <c r="J76" s="360"/>
      <c r="K76" s="360"/>
      <c r="L76" s="360"/>
      <c r="M76" s="360"/>
      <c r="N76" s="359"/>
      <c r="O76" s="462"/>
      <c r="P76" s="462"/>
      <c r="Q76" s="462"/>
      <c r="R76" s="462"/>
      <c r="S76" s="462"/>
      <c r="T76" s="462"/>
      <c r="U76" s="462"/>
      <c r="V76" s="462"/>
      <c r="W76" s="462"/>
      <c r="X76" s="462"/>
      <c r="Y76" s="462"/>
      <c r="Z76" s="462"/>
      <c r="AA76" s="462"/>
      <c r="AB76" s="462"/>
      <c r="AC76" s="462"/>
      <c r="AD76" s="462"/>
      <c r="AE76" s="462"/>
      <c r="AF76" s="462"/>
      <c r="AG76" s="462"/>
      <c r="AH76" s="462"/>
      <c r="AI76" s="462"/>
      <c r="AJ76" s="462"/>
      <c r="AK76" s="462"/>
      <c r="AL76" s="462"/>
      <c r="AM76" s="462"/>
      <c r="AN76" s="462"/>
      <c r="AO76" s="462"/>
      <c r="AP76" s="462"/>
      <c r="AQ76" s="462"/>
      <c r="AR76" s="462"/>
      <c r="AS76" s="462"/>
      <c r="AT76" s="462"/>
      <c r="AU76" s="462"/>
      <c r="AV76" s="462"/>
      <c r="AW76" s="462"/>
      <c r="AX76" s="462"/>
      <c r="AY76" s="462"/>
      <c r="AZ76" s="462"/>
      <c r="BA76" s="462"/>
      <c r="BB76" s="462"/>
      <c r="BC76" s="462"/>
      <c r="BD76" s="462"/>
      <c r="BE76" s="462"/>
      <c r="BF76" s="462"/>
      <c r="BG76" s="462"/>
      <c r="BH76" s="462"/>
      <c r="BI76" s="462"/>
      <c r="BJ76" s="462"/>
      <c r="BK76" s="462"/>
      <c r="BL76" s="462"/>
      <c r="BM76" s="462"/>
      <c r="BN76" s="462"/>
      <c r="BO76" s="462"/>
      <c r="BP76" s="462"/>
      <c r="BQ76" s="462"/>
      <c r="BR76" s="462"/>
      <c r="BS76" s="462"/>
      <c r="BT76" s="462"/>
      <c r="BU76" s="462"/>
      <c r="BV76" s="462"/>
      <c r="BW76" s="462"/>
      <c r="BX76" s="462"/>
      <c r="BY76" s="462"/>
      <c r="BZ76" s="462"/>
      <c r="CA76" s="462"/>
      <c r="CB76" s="462"/>
      <c r="CC76" s="462"/>
      <c r="CD76" s="462"/>
      <c r="CE76" s="462"/>
      <c r="CF76" s="462"/>
      <c r="CG76" s="462"/>
      <c r="CH76" s="462"/>
      <c r="CI76" s="462"/>
      <c r="CJ76" s="462"/>
      <c r="CK76" s="462"/>
      <c r="CL76" s="462"/>
      <c r="CM76" s="462"/>
      <c r="CN76" s="462"/>
      <c r="CO76" s="462"/>
      <c r="CP76" s="462"/>
      <c r="CQ76" s="462"/>
      <c r="CR76" s="462"/>
      <c r="CS76" s="462"/>
      <c r="CT76" s="462"/>
      <c r="CU76" s="462"/>
      <c r="CV76" s="462"/>
      <c r="CW76" s="462"/>
      <c r="CX76" s="462"/>
      <c r="CY76" s="462"/>
      <c r="CZ76" s="462"/>
      <c r="DA76" s="462"/>
      <c r="DB76" s="462"/>
      <c r="DC76" s="462"/>
      <c r="DD76" s="462"/>
      <c r="DE76" s="462"/>
      <c r="DF76" s="462"/>
      <c r="DG76" s="462"/>
      <c r="DH76" s="462"/>
      <c r="DI76" s="462"/>
      <c r="DJ76" s="462"/>
      <c r="DK76" s="462"/>
      <c r="DL76" s="462"/>
      <c r="DM76" s="462"/>
      <c r="DN76" s="462"/>
      <c r="DO76" s="462"/>
      <c r="DP76" s="462"/>
      <c r="DQ76" s="462"/>
      <c r="DR76" s="462"/>
      <c r="DS76" s="462"/>
      <c r="DT76" s="462"/>
      <c r="DU76" s="462"/>
      <c r="DV76" s="462"/>
      <c r="DW76" s="462"/>
      <c r="DX76" s="462"/>
      <c r="DY76" s="462"/>
      <c r="DZ76" s="462"/>
      <c r="EA76" s="462"/>
      <c r="EB76" s="462"/>
      <c r="EC76" s="462"/>
      <c r="ED76" s="462"/>
      <c r="EE76" s="462"/>
      <c r="EF76" s="462"/>
      <c r="EG76" s="462"/>
      <c r="EH76" s="462"/>
      <c r="EI76" s="462"/>
      <c r="EJ76" s="462"/>
      <c r="EK76" s="462"/>
      <c r="EL76" s="462"/>
      <c r="EM76" s="462"/>
      <c r="EN76" s="462"/>
      <c r="EO76" s="462"/>
      <c r="EP76" s="462"/>
      <c r="EQ76" s="462"/>
      <c r="ER76" s="462"/>
      <c r="ES76" s="462"/>
      <c r="ET76" s="462"/>
      <c r="EU76" s="462"/>
      <c r="EV76" s="462"/>
      <c r="EW76" s="462"/>
      <c r="EX76" s="462"/>
      <c r="EY76" s="462"/>
      <c r="EZ76" s="462"/>
      <c r="FA76" s="462"/>
      <c r="FB76" s="462"/>
      <c r="FC76" s="462"/>
      <c r="FD76" s="462"/>
      <c r="FE76" s="462"/>
      <c r="FF76" s="462"/>
      <c r="FG76" s="462"/>
      <c r="FH76" s="462"/>
      <c r="FI76" s="462"/>
      <c r="FJ76" s="462"/>
      <c r="FK76" s="462"/>
      <c r="FL76" s="462"/>
      <c r="FM76" s="462"/>
      <c r="FN76" s="462"/>
      <c r="FO76" s="462"/>
      <c r="FP76" s="462"/>
      <c r="FQ76" s="462"/>
      <c r="FR76" s="462"/>
      <c r="FS76" s="462"/>
      <c r="FT76" s="462"/>
      <c r="FU76" s="462"/>
      <c r="FV76" s="462"/>
      <c r="FW76" s="462"/>
      <c r="FX76" s="462"/>
      <c r="FY76" s="462"/>
      <c r="FZ76" s="462"/>
      <c r="GA76" s="462"/>
      <c r="GB76" s="462"/>
      <c r="GC76" s="462"/>
      <c r="GD76" s="462"/>
      <c r="GE76" s="462"/>
      <c r="GF76" s="462"/>
      <c r="GG76" s="462"/>
      <c r="GH76" s="462"/>
      <c r="GI76" s="462"/>
      <c r="GJ76" s="462"/>
      <c r="GK76" s="462"/>
      <c r="GL76" s="462"/>
      <c r="GM76" s="462"/>
      <c r="GN76" s="462"/>
      <c r="GO76" s="462"/>
      <c r="GP76" s="462"/>
      <c r="GQ76" s="462"/>
      <c r="GR76" s="462"/>
      <c r="GS76" s="462"/>
      <c r="GT76" s="462"/>
      <c r="GU76" s="462"/>
      <c r="GV76" s="462"/>
      <c r="GW76" s="462"/>
      <c r="GX76" s="462"/>
      <c r="GY76" s="462"/>
      <c r="GZ76" s="27"/>
      <c r="HA76" s="27"/>
      <c r="HB76" s="27"/>
      <c r="HC76" s="27"/>
      <c r="HD76" s="27"/>
      <c r="HE76" s="27"/>
      <c r="HF76" s="27"/>
      <c r="HG76" s="27"/>
      <c r="HH76" s="27"/>
      <c r="HI76" s="27"/>
      <c r="HJ76" s="27"/>
      <c r="HK76" s="27"/>
      <c r="HL76" s="27"/>
      <c r="HM76" s="27"/>
      <c r="HN76" s="27"/>
      <c r="HO76" s="27"/>
      <c r="HP76" s="27"/>
      <c r="HQ76" s="27"/>
      <c r="HR76" s="27"/>
      <c r="HS76" s="27"/>
      <c r="HT76" s="27"/>
      <c r="HU76" s="27"/>
      <c r="HV76" s="27"/>
      <c r="HW76" s="27"/>
      <c r="HX76" s="27"/>
      <c r="HY76" s="27"/>
      <c r="HZ76" s="27"/>
      <c r="IA76" s="27"/>
      <c r="IB76" s="27"/>
      <c r="IC76" s="27"/>
      <c r="ID76" s="27"/>
      <c r="IE76" s="27"/>
      <c r="IF76" s="27"/>
      <c r="IG76" s="27"/>
      <c r="IH76" s="27"/>
      <c r="II76" s="27"/>
      <c r="IJ76" s="27"/>
      <c r="IK76" s="27"/>
      <c r="IL76" s="27"/>
      <c r="IM76" s="27"/>
      <c r="IN76" s="27"/>
      <c r="IO76" s="27"/>
      <c r="IP76" s="27"/>
      <c r="IQ76" s="27"/>
      <c r="IR76" s="27"/>
      <c r="IS76" s="27"/>
      <c r="IT76" s="27"/>
      <c r="IU76" s="27"/>
      <c r="IV76" s="27"/>
    </row>
    <row r="77" spans="1:256" s="361" customFormat="1">
      <c r="A77" s="363"/>
      <c r="B77" s="362"/>
      <c r="E77" s="360"/>
      <c r="F77" s="360"/>
      <c r="G77" s="360"/>
      <c r="H77" s="360"/>
      <c r="I77" s="360"/>
      <c r="J77" s="360"/>
      <c r="K77" s="360"/>
      <c r="L77" s="360"/>
      <c r="M77" s="360"/>
      <c r="N77" s="359"/>
      <c r="O77" s="462"/>
      <c r="P77" s="462"/>
      <c r="Q77" s="462"/>
      <c r="R77" s="462"/>
      <c r="S77" s="462"/>
      <c r="T77" s="462"/>
      <c r="U77" s="462"/>
      <c r="V77" s="462"/>
      <c r="W77" s="462"/>
      <c r="X77" s="462"/>
      <c r="Y77" s="462"/>
      <c r="Z77" s="462"/>
      <c r="AA77" s="462"/>
      <c r="AB77" s="462"/>
      <c r="AC77" s="462"/>
      <c r="AD77" s="462"/>
      <c r="AE77" s="462"/>
      <c r="AF77" s="462"/>
      <c r="AG77" s="462"/>
      <c r="AH77" s="462"/>
      <c r="AI77" s="462"/>
      <c r="AJ77" s="462"/>
      <c r="AK77" s="462"/>
      <c r="AL77" s="462"/>
      <c r="AM77" s="462"/>
      <c r="AN77" s="462"/>
      <c r="AO77" s="462"/>
      <c r="AP77" s="462"/>
      <c r="AQ77" s="462"/>
      <c r="AR77" s="462"/>
      <c r="AS77" s="462"/>
      <c r="AT77" s="462"/>
      <c r="AU77" s="462"/>
      <c r="AV77" s="462"/>
      <c r="AW77" s="462"/>
      <c r="AX77" s="462"/>
      <c r="AY77" s="462"/>
      <c r="AZ77" s="462"/>
      <c r="BA77" s="462"/>
      <c r="BB77" s="462"/>
      <c r="BC77" s="462"/>
      <c r="BD77" s="462"/>
      <c r="BE77" s="462"/>
      <c r="BF77" s="462"/>
      <c r="BG77" s="462"/>
      <c r="BH77" s="462"/>
      <c r="BI77" s="462"/>
      <c r="BJ77" s="462"/>
      <c r="BK77" s="462"/>
      <c r="BL77" s="462"/>
      <c r="BM77" s="462"/>
      <c r="BN77" s="462"/>
      <c r="BO77" s="462"/>
      <c r="BP77" s="462"/>
      <c r="BQ77" s="462"/>
      <c r="BR77" s="462"/>
      <c r="BS77" s="462"/>
      <c r="BT77" s="462"/>
      <c r="BU77" s="462"/>
      <c r="BV77" s="462"/>
      <c r="BW77" s="462"/>
      <c r="BX77" s="462"/>
      <c r="BY77" s="462"/>
      <c r="BZ77" s="462"/>
      <c r="CA77" s="462"/>
      <c r="CB77" s="462"/>
      <c r="CC77" s="462"/>
      <c r="CD77" s="462"/>
      <c r="CE77" s="462"/>
      <c r="CF77" s="462"/>
      <c r="CG77" s="462"/>
      <c r="CH77" s="462"/>
      <c r="CI77" s="462"/>
      <c r="CJ77" s="462"/>
      <c r="CK77" s="462"/>
      <c r="CL77" s="462"/>
      <c r="CM77" s="462"/>
      <c r="CN77" s="462"/>
      <c r="CO77" s="462"/>
      <c r="CP77" s="462"/>
      <c r="CQ77" s="462"/>
      <c r="CR77" s="462"/>
      <c r="CS77" s="462"/>
      <c r="CT77" s="462"/>
      <c r="CU77" s="462"/>
      <c r="CV77" s="462"/>
      <c r="CW77" s="462"/>
      <c r="CX77" s="462"/>
      <c r="CY77" s="462"/>
      <c r="CZ77" s="462"/>
      <c r="DA77" s="462"/>
      <c r="DB77" s="462"/>
      <c r="DC77" s="462"/>
      <c r="DD77" s="462"/>
      <c r="DE77" s="462"/>
      <c r="DF77" s="462"/>
      <c r="DG77" s="462"/>
      <c r="DH77" s="462"/>
      <c r="DI77" s="462"/>
      <c r="DJ77" s="462"/>
      <c r="DK77" s="462"/>
      <c r="DL77" s="462"/>
      <c r="DM77" s="462"/>
      <c r="DN77" s="462"/>
      <c r="DO77" s="462"/>
      <c r="DP77" s="462"/>
      <c r="DQ77" s="462"/>
      <c r="DR77" s="462"/>
      <c r="DS77" s="462"/>
      <c r="DT77" s="462"/>
      <c r="DU77" s="462"/>
      <c r="DV77" s="462"/>
      <c r="DW77" s="462"/>
      <c r="DX77" s="462"/>
      <c r="DY77" s="462"/>
      <c r="DZ77" s="462"/>
      <c r="EA77" s="462"/>
      <c r="EB77" s="462"/>
      <c r="EC77" s="462"/>
      <c r="ED77" s="462"/>
      <c r="EE77" s="462"/>
      <c r="EF77" s="462"/>
      <c r="EG77" s="462"/>
      <c r="EH77" s="462"/>
      <c r="EI77" s="462"/>
      <c r="EJ77" s="462"/>
      <c r="EK77" s="462"/>
      <c r="EL77" s="462"/>
      <c r="EM77" s="462"/>
      <c r="EN77" s="462"/>
      <c r="EO77" s="462"/>
      <c r="EP77" s="462"/>
      <c r="EQ77" s="462"/>
      <c r="ER77" s="462"/>
      <c r="ES77" s="462"/>
      <c r="ET77" s="462"/>
      <c r="EU77" s="462"/>
      <c r="EV77" s="462"/>
      <c r="EW77" s="462"/>
      <c r="EX77" s="462"/>
      <c r="EY77" s="462"/>
      <c r="EZ77" s="462"/>
      <c r="FA77" s="462"/>
      <c r="FB77" s="462"/>
      <c r="FC77" s="462"/>
      <c r="FD77" s="462"/>
      <c r="FE77" s="462"/>
      <c r="FF77" s="462"/>
      <c r="FG77" s="462"/>
      <c r="FH77" s="462"/>
      <c r="FI77" s="462"/>
      <c r="FJ77" s="462"/>
      <c r="FK77" s="462"/>
      <c r="FL77" s="462"/>
      <c r="FM77" s="462"/>
      <c r="FN77" s="462"/>
      <c r="FO77" s="462"/>
      <c r="FP77" s="462"/>
      <c r="FQ77" s="462"/>
      <c r="FR77" s="462"/>
      <c r="FS77" s="462"/>
      <c r="FT77" s="462"/>
      <c r="FU77" s="462"/>
      <c r="FV77" s="462"/>
      <c r="FW77" s="462"/>
      <c r="FX77" s="462"/>
      <c r="FY77" s="462"/>
      <c r="FZ77" s="462"/>
      <c r="GA77" s="462"/>
      <c r="GB77" s="462"/>
      <c r="GC77" s="462"/>
      <c r="GD77" s="462"/>
      <c r="GE77" s="462"/>
      <c r="GF77" s="462"/>
      <c r="GG77" s="462"/>
      <c r="GH77" s="462"/>
      <c r="GI77" s="462"/>
      <c r="GJ77" s="462"/>
      <c r="GK77" s="462"/>
      <c r="GL77" s="462"/>
      <c r="GM77" s="462"/>
      <c r="GN77" s="462"/>
      <c r="GO77" s="462"/>
      <c r="GP77" s="462"/>
      <c r="GQ77" s="462"/>
      <c r="GR77" s="462"/>
      <c r="GS77" s="462"/>
      <c r="GT77" s="462"/>
      <c r="GU77" s="462"/>
      <c r="GV77" s="462"/>
      <c r="GW77" s="462"/>
      <c r="GX77" s="462"/>
      <c r="GY77" s="462"/>
      <c r="GZ77" s="27"/>
      <c r="HA77" s="27"/>
      <c r="HB77" s="27"/>
      <c r="HC77" s="27"/>
      <c r="HD77" s="27"/>
      <c r="HE77" s="27"/>
      <c r="HF77" s="27"/>
      <c r="HG77" s="27"/>
      <c r="HH77" s="27"/>
      <c r="HI77" s="27"/>
      <c r="HJ77" s="27"/>
      <c r="HK77" s="27"/>
      <c r="HL77" s="27"/>
      <c r="HM77" s="27"/>
      <c r="HN77" s="27"/>
      <c r="HO77" s="27"/>
      <c r="HP77" s="27"/>
      <c r="HQ77" s="27"/>
      <c r="HR77" s="27"/>
      <c r="HS77" s="27"/>
      <c r="HT77" s="27"/>
      <c r="HU77" s="27"/>
      <c r="HV77" s="27"/>
      <c r="HW77" s="27"/>
      <c r="HX77" s="27"/>
      <c r="HY77" s="27"/>
      <c r="HZ77" s="27"/>
      <c r="IA77" s="27"/>
      <c r="IB77" s="27"/>
      <c r="IC77" s="27"/>
      <c r="ID77" s="27"/>
      <c r="IE77" s="27"/>
      <c r="IF77" s="27"/>
      <c r="IG77" s="27"/>
      <c r="IH77" s="27"/>
      <c r="II77" s="27"/>
      <c r="IJ77" s="27"/>
      <c r="IK77" s="27"/>
      <c r="IL77" s="27"/>
      <c r="IM77" s="27"/>
      <c r="IN77" s="27"/>
      <c r="IO77" s="27"/>
      <c r="IP77" s="27"/>
      <c r="IQ77" s="27"/>
      <c r="IR77" s="27"/>
      <c r="IS77" s="27"/>
      <c r="IT77" s="27"/>
      <c r="IU77" s="27"/>
      <c r="IV77" s="27"/>
    </row>
    <row r="78" spans="1:256" s="361" customFormat="1">
      <c r="A78" s="363"/>
      <c r="B78" s="362"/>
      <c r="E78" s="360"/>
      <c r="F78" s="360"/>
      <c r="G78" s="360"/>
      <c r="H78" s="360"/>
      <c r="I78" s="360"/>
      <c r="J78" s="360"/>
      <c r="K78" s="360"/>
      <c r="L78" s="360"/>
      <c r="M78" s="360"/>
      <c r="N78" s="359"/>
      <c r="O78" s="462"/>
      <c r="P78" s="462"/>
      <c r="Q78" s="462"/>
      <c r="R78" s="462"/>
      <c r="S78" s="462"/>
      <c r="T78" s="462"/>
      <c r="U78" s="462"/>
      <c r="V78" s="462"/>
      <c r="W78" s="462"/>
      <c r="X78" s="462"/>
      <c r="Y78" s="462"/>
      <c r="Z78" s="462"/>
      <c r="AA78" s="462"/>
      <c r="AB78" s="462"/>
      <c r="AC78" s="462"/>
      <c r="AD78" s="462"/>
      <c r="AE78" s="462"/>
      <c r="AF78" s="462"/>
      <c r="AG78" s="462"/>
      <c r="AH78" s="462"/>
      <c r="AI78" s="462"/>
      <c r="AJ78" s="462"/>
      <c r="AK78" s="462"/>
      <c r="AL78" s="462"/>
      <c r="AM78" s="462"/>
      <c r="AN78" s="462"/>
      <c r="AO78" s="462"/>
      <c r="AP78" s="462"/>
      <c r="AQ78" s="462"/>
      <c r="AR78" s="462"/>
      <c r="AS78" s="462"/>
      <c r="AT78" s="462"/>
      <c r="AU78" s="462"/>
      <c r="AV78" s="462"/>
      <c r="AW78" s="462"/>
      <c r="AX78" s="462"/>
      <c r="AY78" s="462"/>
      <c r="AZ78" s="462"/>
      <c r="BA78" s="462"/>
      <c r="BB78" s="462"/>
      <c r="BC78" s="462"/>
      <c r="BD78" s="462"/>
      <c r="BE78" s="462"/>
      <c r="BF78" s="462"/>
      <c r="BG78" s="462"/>
      <c r="BH78" s="462"/>
      <c r="BI78" s="462"/>
      <c r="BJ78" s="462"/>
      <c r="BK78" s="462"/>
      <c r="BL78" s="462"/>
      <c r="BM78" s="462"/>
      <c r="BN78" s="462"/>
      <c r="BO78" s="462"/>
      <c r="BP78" s="462"/>
      <c r="BQ78" s="462"/>
      <c r="BR78" s="462"/>
      <c r="BS78" s="462"/>
      <c r="BT78" s="462"/>
      <c r="BU78" s="462"/>
      <c r="BV78" s="462"/>
      <c r="BW78" s="462"/>
      <c r="BX78" s="462"/>
      <c r="BY78" s="462"/>
      <c r="BZ78" s="462"/>
      <c r="CA78" s="462"/>
      <c r="CB78" s="462"/>
      <c r="CC78" s="462"/>
      <c r="CD78" s="462"/>
      <c r="CE78" s="462"/>
      <c r="CF78" s="462"/>
      <c r="CG78" s="462"/>
      <c r="CH78" s="462"/>
      <c r="CI78" s="462"/>
      <c r="CJ78" s="462"/>
      <c r="CK78" s="462"/>
      <c r="CL78" s="462"/>
      <c r="CM78" s="462"/>
      <c r="CN78" s="462"/>
      <c r="CO78" s="462"/>
      <c r="CP78" s="462"/>
      <c r="CQ78" s="462"/>
      <c r="CR78" s="462"/>
      <c r="CS78" s="462"/>
      <c r="CT78" s="462"/>
      <c r="CU78" s="462"/>
      <c r="CV78" s="462"/>
      <c r="CW78" s="462"/>
      <c r="CX78" s="462"/>
      <c r="CY78" s="462"/>
      <c r="CZ78" s="462"/>
      <c r="DA78" s="462"/>
      <c r="DB78" s="462"/>
      <c r="DC78" s="462"/>
      <c r="DD78" s="462"/>
      <c r="DE78" s="462"/>
      <c r="DF78" s="462"/>
      <c r="DG78" s="462"/>
      <c r="DH78" s="462"/>
      <c r="DI78" s="462"/>
      <c r="DJ78" s="462"/>
      <c r="DK78" s="462"/>
      <c r="DL78" s="462"/>
      <c r="DM78" s="462"/>
      <c r="DN78" s="462"/>
      <c r="DO78" s="462"/>
      <c r="DP78" s="462"/>
      <c r="DQ78" s="462"/>
      <c r="DR78" s="462"/>
      <c r="DS78" s="462"/>
      <c r="DT78" s="462"/>
      <c r="DU78" s="462"/>
      <c r="DV78" s="462"/>
      <c r="DW78" s="462"/>
      <c r="DX78" s="462"/>
      <c r="DY78" s="462"/>
      <c r="DZ78" s="462"/>
      <c r="EA78" s="462"/>
      <c r="EB78" s="462"/>
      <c r="EC78" s="462"/>
      <c r="ED78" s="462"/>
      <c r="EE78" s="462"/>
      <c r="EF78" s="462"/>
      <c r="EG78" s="462"/>
      <c r="EH78" s="462"/>
      <c r="EI78" s="462"/>
      <c r="EJ78" s="462"/>
      <c r="EK78" s="462"/>
      <c r="EL78" s="462"/>
      <c r="EM78" s="462"/>
      <c r="EN78" s="462"/>
      <c r="EO78" s="462"/>
      <c r="EP78" s="462"/>
      <c r="EQ78" s="462"/>
      <c r="ER78" s="462"/>
      <c r="ES78" s="462"/>
      <c r="ET78" s="462"/>
      <c r="EU78" s="462"/>
      <c r="EV78" s="462"/>
      <c r="EW78" s="462"/>
      <c r="EX78" s="462"/>
      <c r="EY78" s="462"/>
      <c r="EZ78" s="462"/>
      <c r="FA78" s="462"/>
      <c r="FB78" s="462"/>
      <c r="FC78" s="462"/>
      <c r="FD78" s="462"/>
      <c r="FE78" s="462"/>
      <c r="FF78" s="462"/>
      <c r="FG78" s="462"/>
      <c r="FH78" s="462"/>
      <c r="FI78" s="462"/>
      <c r="FJ78" s="462"/>
      <c r="FK78" s="462"/>
      <c r="FL78" s="462"/>
      <c r="FM78" s="462"/>
      <c r="FN78" s="462"/>
      <c r="FO78" s="462"/>
      <c r="FP78" s="462"/>
      <c r="FQ78" s="462"/>
      <c r="FR78" s="462"/>
      <c r="FS78" s="462"/>
      <c r="FT78" s="462"/>
      <c r="FU78" s="462"/>
      <c r="FV78" s="462"/>
      <c r="FW78" s="462"/>
      <c r="FX78" s="462"/>
      <c r="FY78" s="462"/>
      <c r="FZ78" s="462"/>
      <c r="GA78" s="462"/>
      <c r="GB78" s="462"/>
      <c r="GC78" s="462"/>
      <c r="GD78" s="462"/>
      <c r="GE78" s="462"/>
      <c r="GF78" s="462"/>
      <c r="GG78" s="462"/>
      <c r="GH78" s="462"/>
      <c r="GI78" s="462"/>
      <c r="GJ78" s="462"/>
      <c r="GK78" s="462"/>
      <c r="GL78" s="462"/>
      <c r="GM78" s="462"/>
      <c r="GN78" s="462"/>
      <c r="GO78" s="462"/>
      <c r="GP78" s="462"/>
      <c r="GQ78" s="462"/>
      <c r="GR78" s="462"/>
      <c r="GS78" s="462"/>
      <c r="GT78" s="462"/>
      <c r="GU78" s="462"/>
      <c r="GV78" s="462"/>
      <c r="GW78" s="462"/>
      <c r="GX78" s="462"/>
      <c r="GY78" s="462"/>
      <c r="GZ78" s="27"/>
      <c r="HA78" s="27"/>
      <c r="HB78" s="27"/>
      <c r="HC78" s="27"/>
      <c r="HD78" s="27"/>
      <c r="HE78" s="27"/>
      <c r="HF78" s="27"/>
      <c r="HG78" s="27"/>
      <c r="HH78" s="27"/>
      <c r="HI78" s="27"/>
      <c r="HJ78" s="27"/>
      <c r="HK78" s="27"/>
      <c r="HL78" s="27"/>
      <c r="HM78" s="27"/>
      <c r="HN78" s="27"/>
      <c r="HO78" s="27"/>
      <c r="HP78" s="27"/>
      <c r="HQ78" s="27"/>
      <c r="HR78" s="27"/>
      <c r="HS78" s="27"/>
      <c r="HT78" s="27"/>
      <c r="HU78" s="27"/>
      <c r="HV78" s="27"/>
      <c r="HW78" s="27"/>
      <c r="HX78" s="27"/>
      <c r="HY78" s="27"/>
      <c r="HZ78" s="27"/>
      <c r="IA78" s="27"/>
      <c r="IB78" s="27"/>
      <c r="IC78" s="27"/>
      <c r="ID78" s="27"/>
      <c r="IE78" s="27"/>
      <c r="IF78" s="27"/>
      <c r="IG78" s="27"/>
      <c r="IH78" s="27"/>
      <c r="II78" s="27"/>
      <c r="IJ78" s="27"/>
      <c r="IK78" s="27"/>
      <c r="IL78" s="27"/>
      <c r="IM78" s="27"/>
      <c r="IN78" s="27"/>
      <c r="IO78" s="27"/>
      <c r="IP78" s="27"/>
      <c r="IQ78" s="27"/>
      <c r="IR78" s="27"/>
      <c r="IS78" s="27"/>
      <c r="IT78" s="27"/>
      <c r="IU78" s="27"/>
      <c r="IV78" s="27"/>
    </row>
    <row r="79" spans="1:256" s="361" customFormat="1">
      <c r="A79" s="363"/>
      <c r="B79" s="362"/>
      <c r="E79" s="360"/>
      <c r="F79" s="360"/>
      <c r="G79" s="360"/>
      <c r="H79" s="360"/>
      <c r="I79" s="360"/>
      <c r="J79" s="360"/>
      <c r="K79" s="360"/>
      <c r="L79" s="360"/>
      <c r="M79" s="360"/>
      <c r="N79" s="359"/>
      <c r="O79" s="462"/>
      <c r="P79" s="462"/>
      <c r="Q79" s="462"/>
      <c r="R79" s="462"/>
      <c r="S79" s="462"/>
      <c r="T79" s="462"/>
      <c r="U79" s="462"/>
      <c r="V79" s="462"/>
      <c r="W79" s="462"/>
      <c r="X79" s="462"/>
      <c r="Y79" s="462"/>
      <c r="Z79" s="462"/>
      <c r="AA79" s="462"/>
      <c r="AB79" s="462"/>
      <c r="AC79" s="462"/>
      <c r="AD79" s="462"/>
      <c r="AE79" s="462"/>
      <c r="AF79" s="462"/>
      <c r="AG79" s="462"/>
      <c r="AH79" s="462"/>
      <c r="AI79" s="462"/>
      <c r="AJ79" s="462"/>
      <c r="AK79" s="462"/>
      <c r="AL79" s="462"/>
      <c r="AM79" s="462"/>
      <c r="AN79" s="462"/>
      <c r="AO79" s="462"/>
      <c r="AP79" s="462"/>
      <c r="AQ79" s="462"/>
      <c r="AR79" s="462"/>
      <c r="AS79" s="462"/>
      <c r="AT79" s="462"/>
      <c r="AU79" s="462"/>
      <c r="AV79" s="462"/>
      <c r="AW79" s="462"/>
      <c r="AX79" s="462"/>
      <c r="AY79" s="462"/>
      <c r="AZ79" s="462"/>
      <c r="BA79" s="462"/>
      <c r="BB79" s="462"/>
      <c r="BC79" s="462"/>
      <c r="BD79" s="462"/>
      <c r="BE79" s="462"/>
      <c r="BF79" s="462"/>
      <c r="BG79" s="462"/>
      <c r="BH79" s="462"/>
      <c r="BI79" s="462"/>
      <c r="BJ79" s="462"/>
      <c r="BK79" s="462"/>
      <c r="BL79" s="462"/>
      <c r="BM79" s="462"/>
      <c r="BN79" s="462"/>
      <c r="BO79" s="462"/>
      <c r="BP79" s="462"/>
      <c r="BQ79" s="462"/>
      <c r="BR79" s="462"/>
      <c r="BS79" s="462"/>
      <c r="BT79" s="462"/>
      <c r="BU79" s="462"/>
      <c r="BV79" s="462"/>
      <c r="BW79" s="462"/>
      <c r="BX79" s="462"/>
      <c r="BY79" s="462"/>
      <c r="BZ79" s="462"/>
      <c r="CA79" s="462"/>
      <c r="CB79" s="462"/>
      <c r="CC79" s="462"/>
      <c r="CD79" s="462"/>
      <c r="CE79" s="462"/>
      <c r="CF79" s="462"/>
      <c r="CG79" s="462"/>
      <c r="CH79" s="462"/>
      <c r="CI79" s="462"/>
      <c r="CJ79" s="462"/>
      <c r="CK79" s="462"/>
      <c r="CL79" s="462"/>
      <c r="CM79" s="462"/>
      <c r="CN79" s="462"/>
      <c r="CO79" s="462"/>
      <c r="CP79" s="462"/>
      <c r="CQ79" s="462"/>
      <c r="CR79" s="462"/>
      <c r="CS79" s="462"/>
      <c r="CT79" s="462"/>
      <c r="CU79" s="462"/>
      <c r="CV79" s="462"/>
      <c r="CW79" s="462"/>
      <c r="CX79" s="462"/>
      <c r="CY79" s="462"/>
      <c r="CZ79" s="462"/>
      <c r="DA79" s="462"/>
      <c r="DB79" s="462"/>
      <c r="DC79" s="462"/>
      <c r="DD79" s="462"/>
      <c r="DE79" s="462"/>
      <c r="DF79" s="462"/>
      <c r="DG79" s="462"/>
      <c r="DH79" s="462"/>
      <c r="DI79" s="462"/>
      <c r="DJ79" s="462"/>
      <c r="DK79" s="462"/>
      <c r="DL79" s="462"/>
      <c r="DM79" s="462"/>
      <c r="DN79" s="462"/>
      <c r="DO79" s="462"/>
      <c r="DP79" s="462"/>
      <c r="DQ79" s="462"/>
      <c r="DR79" s="462"/>
      <c r="DS79" s="462"/>
      <c r="DT79" s="462"/>
      <c r="DU79" s="462"/>
      <c r="DV79" s="462"/>
      <c r="DW79" s="462"/>
      <c r="DX79" s="462"/>
      <c r="DY79" s="462"/>
      <c r="DZ79" s="462"/>
      <c r="EA79" s="462"/>
      <c r="EB79" s="462"/>
      <c r="EC79" s="462"/>
      <c r="ED79" s="462"/>
      <c r="EE79" s="462"/>
      <c r="EF79" s="462"/>
      <c r="EG79" s="462"/>
      <c r="EH79" s="462"/>
      <c r="EI79" s="462"/>
      <c r="EJ79" s="462"/>
      <c r="EK79" s="462"/>
      <c r="EL79" s="462"/>
      <c r="EM79" s="462"/>
      <c r="EN79" s="462"/>
      <c r="EO79" s="462"/>
      <c r="EP79" s="462"/>
      <c r="EQ79" s="462"/>
      <c r="ER79" s="462"/>
      <c r="ES79" s="462"/>
      <c r="ET79" s="462"/>
      <c r="EU79" s="462"/>
      <c r="EV79" s="462"/>
      <c r="EW79" s="462"/>
      <c r="EX79" s="462"/>
      <c r="EY79" s="462"/>
      <c r="EZ79" s="462"/>
      <c r="FA79" s="462"/>
      <c r="FB79" s="462"/>
      <c r="FC79" s="462"/>
      <c r="FD79" s="462"/>
      <c r="FE79" s="462"/>
      <c r="FF79" s="462"/>
      <c r="FG79" s="462"/>
      <c r="FH79" s="462"/>
      <c r="FI79" s="462"/>
      <c r="FJ79" s="462"/>
      <c r="FK79" s="462"/>
      <c r="FL79" s="462"/>
      <c r="FM79" s="462"/>
      <c r="FN79" s="462"/>
      <c r="FO79" s="462"/>
      <c r="FP79" s="462"/>
      <c r="FQ79" s="462"/>
      <c r="FR79" s="462"/>
      <c r="FS79" s="462"/>
      <c r="FT79" s="462"/>
      <c r="FU79" s="462"/>
      <c r="FV79" s="462"/>
      <c r="FW79" s="462"/>
      <c r="FX79" s="462"/>
      <c r="FY79" s="462"/>
      <c r="FZ79" s="462"/>
      <c r="GA79" s="462"/>
      <c r="GB79" s="462"/>
      <c r="GC79" s="462"/>
      <c r="GD79" s="462"/>
      <c r="GE79" s="462"/>
      <c r="GF79" s="462"/>
      <c r="GG79" s="462"/>
      <c r="GH79" s="462"/>
      <c r="GI79" s="462"/>
      <c r="GJ79" s="462"/>
      <c r="GK79" s="462"/>
      <c r="GL79" s="462"/>
      <c r="GM79" s="462"/>
      <c r="GN79" s="462"/>
      <c r="GO79" s="462"/>
      <c r="GP79" s="462"/>
      <c r="GQ79" s="462"/>
      <c r="GR79" s="462"/>
      <c r="GS79" s="462"/>
      <c r="GT79" s="462"/>
      <c r="GU79" s="462"/>
      <c r="GV79" s="462"/>
      <c r="GW79" s="462"/>
      <c r="GX79" s="462"/>
      <c r="GY79" s="462"/>
      <c r="GZ79" s="27"/>
      <c r="HA79" s="27"/>
      <c r="HB79" s="27"/>
      <c r="HC79" s="27"/>
      <c r="HD79" s="27"/>
      <c r="HE79" s="27"/>
      <c r="HF79" s="27"/>
      <c r="HG79" s="27"/>
      <c r="HH79" s="27"/>
      <c r="HI79" s="27"/>
      <c r="HJ79" s="27"/>
      <c r="HK79" s="27"/>
      <c r="HL79" s="27"/>
      <c r="HM79" s="27"/>
      <c r="HN79" s="27"/>
      <c r="HO79" s="27"/>
      <c r="HP79" s="27"/>
      <c r="HQ79" s="27"/>
      <c r="HR79" s="27"/>
      <c r="HS79" s="27"/>
      <c r="HT79" s="27"/>
      <c r="HU79" s="27"/>
      <c r="HV79" s="27"/>
      <c r="HW79" s="27"/>
      <c r="HX79" s="27"/>
      <c r="HY79" s="27"/>
      <c r="HZ79" s="27"/>
      <c r="IA79" s="27"/>
      <c r="IB79" s="27"/>
      <c r="IC79" s="27"/>
      <c r="ID79" s="27"/>
      <c r="IE79" s="27"/>
      <c r="IF79" s="27"/>
      <c r="IG79" s="27"/>
      <c r="IH79" s="27"/>
      <c r="II79" s="27"/>
      <c r="IJ79" s="27"/>
      <c r="IK79" s="27"/>
      <c r="IL79" s="27"/>
      <c r="IM79" s="27"/>
      <c r="IN79" s="27"/>
      <c r="IO79" s="27"/>
      <c r="IP79" s="27"/>
      <c r="IQ79" s="27"/>
      <c r="IR79" s="27"/>
      <c r="IS79" s="27"/>
      <c r="IT79" s="27"/>
      <c r="IU79" s="27"/>
      <c r="IV79" s="27"/>
    </row>
    <row r="80" spans="1:256" s="361" customFormat="1">
      <c r="A80" s="363"/>
      <c r="B80" s="362"/>
      <c r="E80" s="360"/>
      <c r="F80" s="360"/>
      <c r="G80" s="360"/>
      <c r="H80" s="360"/>
      <c r="I80" s="360"/>
      <c r="J80" s="360"/>
      <c r="K80" s="360"/>
      <c r="L80" s="360"/>
      <c r="M80" s="360"/>
      <c r="N80" s="359"/>
      <c r="O80" s="462"/>
      <c r="P80" s="462"/>
      <c r="Q80" s="462"/>
      <c r="R80" s="462"/>
      <c r="S80" s="462"/>
      <c r="T80" s="462"/>
      <c r="U80" s="462"/>
      <c r="V80" s="462"/>
      <c r="W80" s="462"/>
      <c r="X80" s="462"/>
      <c r="Y80" s="462"/>
      <c r="Z80" s="462"/>
      <c r="AA80" s="462"/>
      <c r="AB80" s="462"/>
      <c r="AC80" s="462"/>
      <c r="AD80" s="462"/>
      <c r="AE80" s="462"/>
      <c r="AF80" s="462"/>
      <c r="AG80" s="462"/>
      <c r="AH80" s="462"/>
      <c r="AI80" s="462"/>
      <c r="AJ80" s="462"/>
      <c r="AK80" s="462"/>
      <c r="AL80" s="462"/>
      <c r="AM80" s="462"/>
      <c r="AN80" s="462"/>
      <c r="AO80" s="462"/>
      <c r="AP80" s="462"/>
      <c r="AQ80" s="462"/>
      <c r="AR80" s="462"/>
      <c r="AS80" s="462"/>
      <c r="AT80" s="462"/>
      <c r="AU80" s="462"/>
      <c r="AV80" s="462"/>
      <c r="AW80" s="462"/>
      <c r="AX80" s="462"/>
      <c r="AY80" s="462"/>
      <c r="AZ80" s="462"/>
      <c r="BA80" s="462"/>
      <c r="BB80" s="462"/>
      <c r="BC80" s="462"/>
      <c r="BD80" s="462"/>
      <c r="BE80" s="462"/>
      <c r="BF80" s="462"/>
      <c r="BG80" s="462"/>
      <c r="BH80" s="462"/>
      <c r="BI80" s="462"/>
      <c r="BJ80" s="462"/>
      <c r="BK80" s="462"/>
      <c r="BL80" s="462"/>
      <c r="BM80" s="462"/>
      <c r="BN80" s="462"/>
      <c r="BO80" s="462"/>
      <c r="BP80" s="462"/>
      <c r="BQ80" s="462"/>
      <c r="BR80" s="462"/>
      <c r="BS80" s="462"/>
      <c r="BT80" s="462"/>
      <c r="BU80" s="462"/>
      <c r="BV80" s="462"/>
      <c r="BW80" s="462"/>
      <c r="BX80" s="462"/>
      <c r="BY80" s="462"/>
      <c r="BZ80" s="462"/>
      <c r="CA80" s="462"/>
      <c r="CB80" s="462"/>
      <c r="CC80" s="462"/>
      <c r="CD80" s="462"/>
      <c r="CE80" s="462"/>
      <c r="CF80" s="462"/>
      <c r="CG80" s="462"/>
      <c r="CH80" s="462"/>
      <c r="CI80" s="462"/>
      <c r="CJ80" s="462"/>
      <c r="CK80" s="462"/>
      <c r="CL80" s="462"/>
      <c r="CM80" s="462"/>
      <c r="CN80" s="462"/>
      <c r="CO80" s="462"/>
      <c r="CP80" s="462"/>
      <c r="CQ80" s="462"/>
      <c r="CR80" s="462"/>
      <c r="CS80" s="462"/>
      <c r="CT80" s="462"/>
      <c r="CU80" s="462"/>
      <c r="CV80" s="462"/>
      <c r="CW80" s="462"/>
      <c r="CX80" s="462"/>
      <c r="CY80" s="462"/>
      <c r="CZ80" s="462"/>
      <c r="DA80" s="462"/>
      <c r="DB80" s="462"/>
      <c r="DC80" s="462"/>
      <c r="DD80" s="462"/>
      <c r="DE80" s="462"/>
      <c r="DF80" s="462"/>
      <c r="DG80" s="462"/>
      <c r="DH80" s="462"/>
      <c r="DI80" s="462"/>
      <c r="DJ80" s="462"/>
      <c r="DK80" s="462"/>
      <c r="DL80" s="462"/>
      <c r="DM80" s="462"/>
      <c r="DN80" s="462"/>
      <c r="DO80" s="462"/>
      <c r="DP80" s="462"/>
      <c r="DQ80" s="462"/>
      <c r="DR80" s="462"/>
      <c r="DS80" s="462"/>
      <c r="DT80" s="462"/>
      <c r="DU80" s="462"/>
      <c r="DV80" s="462"/>
      <c r="DW80" s="462"/>
      <c r="DX80" s="462"/>
      <c r="DY80" s="462"/>
      <c r="DZ80" s="462"/>
      <c r="EA80" s="462"/>
      <c r="EB80" s="462"/>
      <c r="EC80" s="462"/>
      <c r="ED80" s="462"/>
      <c r="EE80" s="462"/>
      <c r="EF80" s="462"/>
      <c r="EG80" s="462"/>
      <c r="EH80" s="462"/>
      <c r="EI80" s="462"/>
      <c r="EJ80" s="462"/>
      <c r="EK80" s="462"/>
      <c r="EL80" s="462"/>
      <c r="EM80" s="462"/>
      <c r="EN80" s="462"/>
      <c r="EO80" s="462"/>
      <c r="EP80" s="462"/>
      <c r="EQ80" s="462"/>
      <c r="ER80" s="462"/>
      <c r="ES80" s="462"/>
      <c r="ET80" s="462"/>
      <c r="EU80" s="462"/>
      <c r="EV80" s="462"/>
      <c r="EW80" s="462"/>
      <c r="EX80" s="462"/>
      <c r="EY80" s="462"/>
      <c r="EZ80" s="462"/>
      <c r="FA80" s="462"/>
      <c r="FB80" s="462"/>
      <c r="FC80" s="462"/>
      <c r="FD80" s="462"/>
      <c r="FE80" s="462"/>
      <c r="FF80" s="462"/>
      <c r="FG80" s="462"/>
      <c r="FH80" s="462"/>
      <c r="FI80" s="462"/>
      <c r="FJ80" s="462"/>
      <c r="FK80" s="462"/>
      <c r="FL80" s="462"/>
      <c r="FM80" s="462"/>
      <c r="FN80" s="462"/>
      <c r="FO80" s="462"/>
      <c r="FP80" s="462"/>
      <c r="FQ80" s="462"/>
      <c r="FR80" s="462"/>
      <c r="FS80" s="462"/>
      <c r="FT80" s="462"/>
      <c r="FU80" s="462"/>
      <c r="FV80" s="462"/>
      <c r="FW80" s="462"/>
      <c r="FX80" s="462"/>
      <c r="FY80" s="462"/>
      <c r="FZ80" s="462"/>
      <c r="GA80" s="462"/>
      <c r="GB80" s="462"/>
      <c r="GC80" s="462"/>
      <c r="GD80" s="462"/>
      <c r="GE80" s="462"/>
      <c r="GF80" s="462"/>
      <c r="GG80" s="462"/>
      <c r="GH80" s="462"/>
      <c r="GI80" s="462"/>
      <c r="GJ80" s="462"/>
      <c r="GK80" s="462"/>
      <c r="GL80" s="462"/>
      <c r="GM80" s="462"/>
      <c r="GN80" s="462"/>
      <c r="GO80" s="462"/>
      <c r="GP80" s="462"/>
      <c r="GQ80" s="462"/>
      <c r="GR80" s="462"/>
      <c r="GS80" s="462"/>
      <c r="GT80" s="462"/>
      <c r="GU80" s="462"/>
      <c r="GV80" s="462"/>
      <c r="GW80" s="462"/>
      <c r="GX80" s="462"/>
      <c r="GY80" s="462"/>
      <c r="GZ80" s="27"/>
      <c r="HA80" s="27"/>
      <c r="HB80" s="27"/>
      <c r="HC80" s="27"/>
      <c r="HD80" s="27"/>
      <c r="HE80" s="27"/>
      <c r="HF80" s="27"/>
      <c r="HG80" s="27"/>
      <c r="HH80" s="27"/>
      <c r="HI80" s="27"/>
      <c r="HJ80" s="27"/>
      <c r="HK80" s="27"/>
      <c r="HL80" s="27"/>
      <c r="HM80" s="27"/>
      <c r="HN80" s="27"/>
      <c r="HO80" s="27"/>
      <c r="HP80" s="27"/>
      <c r="HQ80" s="27"/>
      <c r="HR80" s="27"/>
      <c r="HS80" s="27"/>
      <c r="HT80" s="27"/>
      <c r="HU80" s="27"/>
      <c r="HV80" s="27"/>
      <c r="HW80" s="27"/>
      <c r="HX80" s="27"/>
      <c r="HY80" s="27"/>
      <c r="HZ80" s="27"/>
      <c r="IA80" s="27"/>
      <c r="IB80" s="27"/>
      <c r="IC80" s="27"/>
      <c r="ID80" s="27"/>
      <c r="IE80" s="27"/>
      <c r="IF80" s="27"/>
      <c r="IG80" s="27"/>
      <c r="IH80" s="27"/>
      <c r="II80" s="27"/>
      <c r="IJ80" s="27"/>
      <c r="IK80" s="27"/>
      <c r="IL80" s="27"/>
      <c r="IM80" s="27"/>
      <c r="IN80" s="27"/>
      <c r="IO80" s="27"/>
      <c r="IP80" s="27"/>
      <c r="IQ80" s="27"/>
      <c r="IR80" s="27"/>
      <c r="IS80" s="27"/>
      <c r="IT80" s="27"/>
      <c r="IU80" s="27"/>
      <c r="IV80" s="27"/>
    </row>
    <row r="81" spans="1:256" s="361" customFormat="1">
      <c r="A81" s="363"/>
      <c r="B81" s="362"/>
      <c r="E81" s="360"/>
      <c r="F81" s="360"/>
      <c r="G81" s="360"/>
      <c r="H81" s="360"/>
      <c r="I81" s="360"/>
      <c r="J81" s="360"/>
      <c r="K81" s="360"/>
      <c r="L81" s="360"/>
      <c r="M81" s="360"/>
      <c r="N81" s="359"/>
      <c r="O81" s="462"/>
      <c r="P81" s="462"/>
      <c r="Q81" s="462"/>
      <c r="R81" s="462"/>
      <c r="S81" s="462"/>
      <c r="T81" s="462"/>
      <c r="U81" s="462"/>
      <c r="V81" s="462"/>
      <c r="W81" s="462"/>
      <c r="X81" s="462"/>
      <c r="Y81" s="462"/>
      <c r="Z81" s="462"/>
      <c r="AA81" s="462"/>
      <c r="AB81" s="462"/>
      <c r="AC81" s="462"/>
      <c r="AD81" s="462"/>
      <c r="AE81" s="462"/>
      <c r="AF81" s="462"/>
      <c r="AG81" s="462"/>
      <c r="AH81" s="462"/>
      <c r="AI81" s="462"/>
      <c r="AJ81" s="462"/>
      <c r="AK81" s="462"/>
      <c r="AL81" s="462"/>
      <c r="AM81" s="462"/>
      <c r="AN81" s="462"/>
      <c r="AO81" s="462"/>
      <c r="AP81" s="462"/>
      <c r="AQ81" s="462"/>
      <c r="AR81" s="462"/>
      <c r="AS81" s="462"/>
      <c r="AT81" s="462"/>
      <c r="AU81" s="462"/>
      <c r="AV81" s="462"/>
      <c r="AW81" s="462"/>
      <c r="AX81" s="462"/>
      <c r="AY81" s="462"/>
      <c r="AZ81" s="462"/>
      <c r="BA81" s="462"/>
      <c r="BB81" s="462"/>
      <c r="BC81" s="462"/>
      <c r="BD81" s="462"/>
      <c r="BE81" s="462"/>
      <c r="BF81" s="462"/>
      <c r="BG81" s="462"/>
      <c r="BH81" s="462"/>
      <c r="BI81" s="462"/>
      <c r="BJ81" s="462"/>
      <c r="BK81" s="462"/>
      <c r="BL81" s="462"/>
      <c r="BM81" s="462"/>
      <c r="BN81" s="462"/>
      <c r="BO81" s="462"/>
      <c r="BP81" s="462"/>
      <c r="BQ81" s="462"/>
      <c r="BR81" s="462"/>
      <c r="BS81" s="462"/>
      <c r="BT81" s="462"/>
      <c r="BU81" s="462"/>
      <c r="BV81" s="462"/>
      <c r="BW81" s="462"/>
      <c r="BX81" s="462"/>
      <c r="BY81" s="462"/>
      <c r="BZ81" s="462"/>
      <c r="CA81" s="462"/>
      <c r="CB81" s="462"/>
      <c r="CC81" s="462"/>
      <c r="CD81" s="462"/>
      <c r="CE81" s="462"/>
      <c r="CF81" s="462"/>
      <c r="CG81" s="462"/>
      <c r="CH81" s="462"/>
      <c r="CI81" s="462"/>
      <c r="CJ81" s="462"/>
      <c r="CK81" s="462"/>
      <c r="CL81" s="462"/>
      <c r="CM81" s="462"/>
      <c r="CN81" s="462"/>
      <c r="CO81" s="462"/>
      <c r="CP81" s="462"/>
      <c r="CQ81" s="462"/>
      <c r="CR81" s="462"/>
      <c r="CS81" s="462"/>
      <c r="CT81" s="462"/>
      <c r="CU81" s="462"/>
      <c r="CV81" s="462"/>
      <c r="CW81" s="462"/>
      <c r="CX81" s="462"/>
      <c r="CY81" s="462"/>
      <c r="CZ81" s="462"/>
      <c r="DA81" s="462"/>
      <c r="DB81" s="462"/>
      <c r="DC81" s="462"/>
      <c r="DD81" s="462"/>
      <c r="DE81" s="462"/>
      <c r="DF81" s="462"/>
      <c r="DG81" s="462"/>
      <c r="DH81" s="462"/>
      <c r="DI81" s="462"/>
      <c r="DJ81" s="462"/>
      <c r="DK81" s="462"/>
      <c r="DL81" s="462"/>
      <c r="DM81" s="462"/>
      <c r="DN81" s="462"/>
      <c r="DO81" s="462"/>
      <c r="DP81" s="462"/>
      <c r="DQ81" s="462"/>
      <c r="DR81" s="462"/>
      <c r="DS81" s="462"/>
      <c r="DT81" s="462"/>
      <c r="DU81" s="462"/>
      <c r="DV81" s="462"/>
      <c r="DW81" s="462"/>
      <c r="DX81" s="462"/>
      <c r="DY81" s="462"/>
      <c r="DZ81" s="462"/>
      <c r="EA81" s="462"/>
      <c r="EB81" s="462"/>
      <c r="EC81" s="462"/>
      <c r="ED81" s="462"/>
      <c r="EE81" s="462"/>
      <c r="EF81" s="462"/>
      <c r="EG81" s="462"/>
      <c r="EH81" s="462"/>
      <c r="EI81" s="462"/>
      <c r="EJ81" s="462"/>
      <c r="EK81" s="462"/>
      <c r="EL81" s="462"/>
      <c r="EM81" s="462"/>
      <c r="EN81" s="462"/>
      <c r="EO81" s="462"/>
      <c r="EP81" s="462"/>
      <c r="EQ81" s="462"/>
      <c r="ER81" s="462"/>
      <c r="ES81" s="462"/>
      <c r="ET81" s="462"/>
      <c r="EU81" s="462"/>
      <c r="EV81" s="462"/>
      <c r="EW81" s="462"/>
      <c r="EX81" s="462"/>
      <c r="EY81" s="462"/>
      <c r="EZ81" s="462"/>
      <c r="FA81" s="462"/>
      <c r="FB81" s="462"/>
      <c r="FC81" s="462"/>
      <c r="FD81" s="462"/>
      <c r="FE81" s="462"/>
      <c r="FF81" s="462"/>
      <c r="FG81" s="462"/>
      <c r="FH81" s="462"/>
      <c r="FI81" s="462"/>
      <c r="FJ81" s="462"/>
      <c r="FK81" s="462"/>
      <c r="FL81" s="462"/>
      <c r="FM81" s="462"/>
      <c r="FN81" s="462"/>
      <c r="FO81" s="462"/>
      <c r="FP81" s="462"/>
      <c r="FQ81" s="462"/>
      <c r="FR81" s="462"/>
      <c r="FS81" s="462"/>
      <c r="FT81" s="462"/>
      <c r="FU81" s="462"/>
      <c r="FV81" s="462"/>
      <c r="FW81" s="462"/>
      <c r="FX81" s="462"/>
      <c r="FY81" s="462"/>
      <c r="FZ81" s="462"/>
      <c r="GA81" s="462"/>
      <c r="GB81" s="462"/>
      <c r="GC81" s="462"/>
      <c r="GD81" s="462"/>
      <c r="GE81" s="462"/>
      <c r="GF81" s="462"/>
      <c r="GG81" s="462"/>
      <c r="GH81" s="462"/>
      <c r="GI81" s="462"/>
      <c r="GJ81" s="462"/>
      <c r="GK81" s="462"/>
      <c r="GL81" s="462"/>
      <c r="GM81" s="462"/>
      <c r="GN81" s="462"/>
      <c r="GO81" s="462"/>
      <c r="GP81" s="462"/>
      <c r="GQ81" s="462"/>
      <c r="GR81" s="462"/>
      <c r="GS81" s="462"/>
      <c r="GT81" s="462"/>
      <c r="GU81" s="462"/>
      <c r="GV81" s="462"/>
      <c r="GW81" s="462"/>
      <c r="GX81" s="462"/>
      <c r="GY81" s="462"/>
      <c r="GZ81" s="27"/>
      <c r="HA81" s="27"/>
      <c r="HB81" s="27"/>
      <c r="HC81" s="27"/>
      <c r="HD81" s="27"/>
      <c r="HE81" s="27"/>
      <c r="HF81" s="27"/>
      <c r="HG81" s="27"/>
      <c r="HH81" s="27"/>
      <c r="HI81" s="27"/>
      <c r="HJ81" s="27"/>
      <c r="HK81" s="27"/>
      <c r="HL81" s="27"/>
      <c r="HM81" s="27"/>
      <c r="HN81" s="27"/>
      <c r="HO81" s="27"/>
      <c r="HP81" s="27"/>
      <c r="HQ81" s="27"/>
      <c r="HR81" s="27"/>
      <c r="HS81" s="27"/>
      <c r="HT81" s="27"/>
      <c r="HU81" s="27"/>
      <c r="HV81" s="27"/>
      <c r="HW81" s="27"/>
      <c r="HX81" s="27"/>
      <c r="HY81" s="27"/>
      <c r="HZ81" s="27"/>
      <c r="IA81" s="27"/>
      <c r="IB81" s="27"/>
      <c r="IC81" s="27"/>
      <c r="ID81" s="27"/>
      <c r="IE81" s="27"/>
      <c r="IF81" s="27"/>
      <c r="IG81" s="27"/>
      <c r="IH81" s="27"/>
      <c r="II81" s="27"/>
      <c r="IJ81" s="27"/>
      <c r="IK81" s="27"/>
      <c r="IL81" s="27"/>
      <c r="IM81" s="27"/>
      <c r="IN81" s="27"/>
      <c r="IO81" s="27"/>
      <c r="IP81" s="27"/>
      <c r="IQ81" s="27"/>
      <c r="IR81" s="27"/>
      <c r="IS81" s="27"/>
      <c r="IT81" s="27"/>
      <c r="IU81" s="27"/>
      <c r="IV81" s="27"/>
    </row>
    <row r="82" spans="1:256" s="361" customFormat="1">
      <c r="A82" s="363"/>
      <c r="B82" s="362"/>
      <c r="E82" s="360"/>
      <c r="F82" s="360"/>
      <c r="G82" s="360"/>
      <c r="H82" s="360"/>
      <c r="I82" s="360"/>
      <c r="J82" s="360"/>
      <c r="K82" s="360"/>
      <c r="L82" s="360"/>
      <c r="M82" s="360"/>
      <c r="N82" s="359"/>
      <c r="O82" s="462"/>
      <c r="P82" s="462"/>
      <c r="Q82" s="462"/>
      <c r="R82" s="462"/>
      <c r="S82" s="462"/>
      <c r="T82" s="462"/>
      <c r="U82" s="462"/>
      <c r="V82" s="462"/>
      <c r="W82" s="462"/>
      <c r="X82" s="462"/>
      <c r="Y82" s="462"/>
      <c r="Z82" s="462"/>
      <c r="AA82" s="462"/>
      <c r="AB82" s="462"/>
      <c r="AC82" s="462"/>
      <c r="AD82" s="462"/>
      <c r="AE82" s="462"/>
      <c r="AF82" s="462"/>
      <c r="AG82" s="462"/>
      <c r="AH82" s="462"/>
      <c r="AI82" s="462"/>
      <c r="AJ82" s="462"/>
      <c r="AK82" s="462"/>
      <c r="AL82" s="462"/>
      <c r="AM82" s="462"/>
      <c r="AN82" s="462"/>
      <c r="AO82" s="462"/>
      <c r="AP82" s="462"/>
      <c r="AQ82" s="462"/>
      <c r="AR82" s="462"/>
      <c r="AS82" s="462"/>
      <c r="AT82" s="462"/>
      <c r="AU82" s="462"/>
      <c r="AV82" s="462"/>
      <c r="AW82" s="462"/>
      <c r="AX82" s="462"/>
      <c r="AY82" s="462"/>
      <c r="AZ82" s="462"/>
      <c r="BA82" s="462"/>
      <c r="BB82" s="462"/>
      <c r="BC82" s="462"/>
      <c r="BD82" s="462"/>
      <c r="BE82" s="462"/>
      <c r="BF82" s="462"/>
      <c r="BG82" s="462"/>
      <c r="BH82" s="462"/>
      <c r="BI82" s="462"/>
      <c r="BJ82" s="462"/>
      <c r="BK82" s="462"/>
      <c r="BL82" s="462"/>
      <c r="BM82" s="462"/>
      <c r="BN82" s="462"/>
      <c r="BO82" s="462"/>
      <c r="BP82" s="462"/>
      <c r="BQ82" s="462"/>
      <c r="BR82" s="462"/>
      <c r="BS82" s="462"/>
      <c r="BT82" s="462"/>
      <c r="BU82" s="462"/>
      <c r="BV82" s="462"/>
      <c r="BW82" s="462"/>
      <c r="BX82" s="462"/>
      <c r="BY82" s="462"/>
      <c r="BZ82" s="462"/>
      <c r="CA82" s="462"/>
      <c r="CB82" s="462"/>
      <c r="CC82" s="462"/>
      <c r="CD82" s="462"/>
      <c r="CE82" s="462"/>
      <c r="CF82" s="462"/>
      <c r="CG82" s="462"/>
      <c r="CH82" s="462"/>
      <c r="CI82" s="462"/>
      <c r="CJ82" s="462"/>
      <c r="CK82" s="462"/>
      <c r="CL82" s="462"/>
      <c r="CM82" s="462"/>
      <c r="CN82" s="462"/>
      <c r="CO82" s="462"/>
      <c r="CP82" s="462"/>
      <c r="CQ82" s="462"/>
      <c r="CR82" s="462"/>
      <c r="CS82" s="462"/>
      <c r="CT82" s="462"/>
      <c r="CU82" s="462"/>
      <c r="CV82" s="462"/>
      <c r="CW82" s="462"/>
      <c r="CX82" s="462"/>
      <c r="CY82" s="462"/>
      <c r="CZ82" s="462"/>
      <c r="DA82" s="462"/>
      <c r="DB82" s="462"/>
      <c r="DC82" s="462"/>
      <c r="DD82" s="462"/>
      <c r="DE82" s="462"/>
      <c r="DF82" s="462"/>
      <c r="DG82" s="462"/>
      <c r="DH82" s="462"/>
      <c r="DI82" s="462"/>
      <c r="DJ82" s="462"/>
      <c r="DK82" s="462"/>
      <c r="DL82" s="462"/>
      <c r="DM82" s="462"/>
      <c r="DN82" s="462"/>
      <c r="DO82" s="462"/>
      <c r="DP82" s="462"/>
      <c r="DQ82" s="462"/>
      <c r="DR82" s="462"/>
      <c r="DS82" s="462"/>
      <c r="DT82" s="462"/>
      <c r="DU82" s="462"/>
      <c r="DV82" s="462"/>
      <c r="DW82" s="462"/>
      <c r="DX82" s="462"/>
      <c r="DY82" s="462"/>
      <c r="DZ82" s="462"/>
      <c r="EA82" s="462"/>
      <c r="EB82" s="462"/>
      <c r="EC82" s="462"/>
      <c r="ED82" s="462"/>
      <c r="EE82" s="462"/>
      <c r="EF82" s="462"/>
      <c r="EG82" s="462"/>
      <c r="EH82" s="462"/>
      <c r="EI82" s="462"/>
      <c r="EJ82" s="462"/>
      <c r="EK82" s="462"/>
      <c r="EL82" s="462"/>
      <c r="EM82" s="462"/>
      <c r="EN82" s="462"/>
      <c r="EO82" s="462"/>
      <c r="EP82" s="462"/>
      <c r="EQ82" s="462"/>
      <c r="ER82" s="462"/>
      <c r="ES82" s="462"/>
      <c r="ET82" s="462"/>
      <c r="EU82" s="462"/>
      <c r="EV82" s="462"/>
      <c r="EW82" s="462"/>
      <c r="EX82" s="462"/>
      <c r="EY82" s="462"/>
      <c r="EZ82" s="462"/>
      <c r="FA82" s="462"/>
      <c r="FB82" s="462"/>
      <c r="FC82" s="462"/>
      <c r="FD82" s="462"/>
      <c r="FE82" s="462"/>
      <c r="FF82" s="462"/>
      <c r="FG82" s="462"/>
      <c r="FH82" s="462"/>
      <c r="FI82" s="462"/>
      <c r="FJ82" s="462"/>
      <c r="FK82" s="462"/>
      <c r="FL82" s="462"/>
      <c r="FM82" s="462"/>
      <c r="FN82" s="462"/>
      <c r="FO82" s="462"/>
      <c r="FP82" s="462"/>
      <c r="FQ82" s="462"/>
      <c r="FR82" s="462"/>
      <c r="FS82" s="462"/>
      <c r="FT82" s="462"/>
      <c r="FU82" s="462"/>
      <c r="FV82" s="462"/>
      <c r="FW82" s="462"/>
      <c r="FX82" s="462"/>
      <c r="FY82" s="462"/>
      <c r="FZ82" s="462"/>
      <c r="GA82" s="462"/>
      <c r="GB82" s="462"/>
      <c r="GC82" s="462"/>
      <c r="GD82" s="462"/>
      <c r="GE82" s="462"/>
      <c r="GF82" s="462"/>
      <c r="GG82" s="462"/>
      <c r="GH82" s="462"/>
      <c r="GI82" s="462"/>
      <c r="GJ82" s="462"/>
      <c r="GK82" s="462"/>
      <c r="GL82" s="462"/>
      <c r="GM82" s="462"/>
      <c r="GN82" s="462"/>
      <c r="GO82" s="462"/>
      <c r="GP82" s="462"/>
      <c r="GQ82" s="462"/>
      <c r="GR82" s="462"/>
      <c r="GS82" s="462"/>
      <c r="GT82" s="462"/>
      <c r="GU82" s="462"/>
      <c r="GV82" s="462"/>
      <c r="GW82" s="462"/>
      <c r="GX82" s="462"/>
      <c r="GY82" s="462"/>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row>
    <row r="83" spans="1:256" s="361" customFormat="1">
      <c r="A83" s="363"/>
      <c r="B83" s="362"/>
      <c r="E83" s="360"/>
      <c r="F83" s="360"/>
      <c r="G83" s="360"/>
      <c r="H83" s="360"/>
      <c r="I83" s="360"/>
      <c r="J83" s="360"/>
      <c r="K83" s="360"/>
      <c r="L83" s="360"/>
      <c r="M83" s="360"/>
      <c r="N83" s="359"/>
      <c r="O83" s="462"/>
      <c r="P83" s="462"/>
      <c r="Q83" s="462"/>
      <c r="R83" s="462"/>
      <c r="S83" s="462"/>
      <c r="T83" s="462"/>
      <c r="U83" s="462"/>
      <c r="V83" s="462"/>
      <c r="W83" s="462"/>
      <c r="X83" s="462"/>
      <c r="Y83" s="462"/>
      <c r="Z83" s="462"/>
      <c r="AA83" s="462"/>
      <c r="AB83" s="462"/>
      <c r="AC83" s="462"/>
      <c r="AD83" s="462"/>
      <c r="AE83" s="462"/>
      <c r="AF83" s="462"/>
      <c r="AG83" s="462"/>
      <c r="AH83" s="462"/>
      <c r="AI83" s="462"/>
      <c r="AJ83" s="462"/>
      <c r="AK83" s="462"/>
      <c r="AL83" s="462"/>
      <c r="AM83" s="462"/>
      <c r="AN83" s="462"/>
      <c r="AO83" s="462"/>
      <c r="AP83" s="462"/>
      <c r="AQ83" s="462"/>
      <c r="AR83" s="462"/>
      <c r="AS83" s="462"/>
      <c r="AT83" s="462"/>
      <c r="AU83" s="462"/>
      <c r="AV83" s="462"/>
      <c r="AW83" s="462"/>
      <c r="AX83" s="462"/>
      <c r="AY83" s="462"/>
      <c r="AZ83" s="462"/>
      <c r="BA83" s="462"/>
      <c r="BB83" s="462"/>
      <c r="BC83" s="462"/>
      <c r="BD83" s="462"/>
      <c r="BE83" s="462"/>
      <c r="BF83" s="462"/>
      <c r="BG83" s="462"/>
      <c r="BH83" s="462"/>
      <c r="BI83" s="462"/>
      <c r="BJ83" s="462"/>
      <c r="BK83" s="462"/>
      <c r="BL83" s="462"/>
      <c r="BM83" s="462"/>
      <c r="BN83" s="462"/>
      <c r="BO83" s="462"/>
      <c r="BP83" s="462"/>
      <c r="BQ83" s="462"/>
      <c r="BR83" s="462"/>
      <c r="BS83" s="462"/>
      <c r="BT83" s="462"/>
      <c r="BU83" s="462"/>
      <c r="BV83" s="462"/>
      <c r="BW83" s="462"/>
      <c r="BX83" s="462"/>
      <c r="BY83" s="462"/>
      <c r="BZ83" s="462"/>
      <c r="CA83" s="462"/>
      <c r="CB83" s="462"/>
      <c r="CC83" s="462"/>
      <c r="CD83" s="462"/>
      <c r="CE83" s="462"/>
      <c r="CF83" s="462"/>
      <c r="CG83" s="462"/>
      <c r="CH83" s="462"/>
      <c r="CI83" s="462"/>
      <c r="CJ83" s="462"/>
      <c r="CK83" s="462"/>
      <c r="CL83" s="462"/>
      <c r="CM83" s="462"/>
      <c r="CN83" s="462"/>
      <c r="CO83" s="462"/>
      <c r="CP83" s="462"/>
      <c r="CQ83" s="462"/>
      <c r="CR83" s="462"/>
      <c r="CS83" s="462"/>
      <c r="CT83" s="462"/>
      <c r="CU83" s="462"/>
      <c r="CV83" s="462"/>
      <c r="CW83" s="462"/>
      <c r="CX83" s="462"/>
      <c r="CY83" s="462"/>
      <c r="CZ83" s="462"/>
      <c r="DA83" s="462"/>
      <c r="DB83" s="462"/>
      <c r="DC83" s="462"/>
      <c r="DD83" s="462"/>
      <c r="DE83" s="462"/>
      <c r="DF83" s="462"/>
      <c r="DG83" s="462"/>
      <c r="DH83" s="462"/>
      <c r="DI83" s="462"/>
      <c r="DJ83" s="462"/>
      <c r="DK83" s="462"/>
      <c r="DL83" s="462"/>
      <c r="DM83" s="462"/>
      <c r="DN83" s="462"/>
      <c r="DO83" s="462"/>
      <c r="DP83" s="462"/>
      <c r="DQ83" s="462"/>
      <c r="DR83" s="462"/>
      <c r="DS83" s="462"/>
      <c r="DT83" s="462"/>
      <c r="DU83" s="462"/>
      <c r="DV83" s="462"/>
      <c r="DW83" s="462"/>
      <c r="DX83" s="462"/>
      <c r="DY83" s="462"/>
      <c r="DZ83" s="462"/>
      <c r="EA83" s="462"/>
      <c r="EB83" s="462"/>
      <c r="EC83" s="462"/>
      <c r="ED83" s="462"/>
      <c r="EE83" s="462"/>
      <c r="EF83" s="462"/>
      <c r="EG83" s="462"/>
      <c r="EH83" s="462"/>
      <c r="EI83" s="462"/>
      <c r="EJ83" s="462"/>
      <c r="EK83" s="462"/>
      <c r="EL83" s="462"/>
      <c r="EM83" s="462"/>
      <c r="EN83" s="462"/>
      <c r="EO83" s="462"/>
      <c r="EP83" s="462"/>
      <c r="EQ83" s="462"/>
      <c r="ER83" s="462"/>
      <c r="ES83" s="462"/>
      <c r="ET83" s="462"/>
      <c r="EU83" s="462"/>
      <c r="EV83" s="462"/>
      <c r="EW83" s="462"/>
      <c r="EX83" s="462"/>
      <c r="EY83" s="462"/>
      <c r="EZ83" s="462"/>
      <c r="FA83" s="462"/>
      <c r="FB83" s="462"/>
      <c r="FC83" s="462"/>
      <c r="FD83" s="462"/>
      <c r="FE83" s="462"/>
      <c r="FF83" s="462"/>
      <c r="FG83" s="462"/>
      <c r="FH83" s="462"/>
      <c r="FI83" s="462"/>
      <c r="FJ83" s="462"/>
      <c r="FK83" s="462"/>
      <c r="FL83" s="462"/>
      <c r="FM83" s="462"/>
      <c r="FN83" s="462"/>
      <c r="FO83" s="462"/>
      <c r="FP83" s="462"/>
      <c r="FQ83" s="462"/>
      <c r="FR83" s="462"/>
      <c r="FS83" s="462"/>
      <c r="FT83" s="462"/>
      <c r="FU83" s="462"/>
      <c r="FV83" s="462"/>
      <c r="FW83" s="462"/>
      <c r="FX83" s="462"/>
      <c r="FY83" s="462"/>
      <c r="FZ83" s="462"/>
      <c r="GA83" s="462"/>
      <c r="GB83" s="462"/>
      <c r="GC83" s="462"/>
      <c r="GD83" s="462"/>
      <c r="GE83" s="462"/>
      <c r="GF83" s="462"/>
      <c r="GG83" s="462"/>
      <c r="GH83" s="462"/>
      <c r="GI83" s="462"/>
      <c r="GJ83" s="462"/>
      <c r="GK83" s="462"/>
      <c r="GL83" s="462"/>
      <c r="GM83" s="462"/>
      <c r="GN83" s="462"/>
      <c r="GO83" s="462"/>
      <c r="GP83" s="462"/>
      <c r="GQ83" s="462"/>
      <c r="GR83" s="462"/>
      <c r="GS83" s="462"/>
      <c r="GT83" s="462"/>
      <c r="GU83" s="462"/>
      <c r="GV83" s="462"/>
      <c r="GW83" s="462"/>
      <c r="GX83" s="462"/>
      <c r="GY83" s="462"/>
      <c r="GZ83" s="27"/>
      <c r="HA83" s="27"/>
      <c r="HB83" s="27"/>
      <c r="HC83" s="27"/>
      <c r="HD83" s="27"/>
      <c r="HE83" s="27"/>
      <c r="HF83" s="27"/>
      <c r="HG83" s="27"/>
      <c r="HH83" s="27"/>
      <c r="HI83" s="27"/>
      <c r="HJ83" s="27"/>
      <c r="HK83" s="27"/>
      <c r="HL83" s="27"/>
      <c r="HM83" s="27"/>
      <c r="HN83" s="27"/>
      <c r="HO83" s="27"/>
      <c r="HP83" s="27"/>
      <c r="HQ83" s="27"/>
      <c r="HR83" s="27"/>
      <c r="HS83" s="27"/>
      <c r="HT83" s="27"/>
      <c r="HU83" s="27"/>
      <c r="HV83" s="27"/>
      <c r="HW83" s="27"/>
      <c r="HX83" s="27"/>
      <c r="HY83" s="27"/>
      <c r="HZ83" s="27"/>
      <c r="IA83" s="27"/>
      <c r="IB83" s="27"/>
      <c r="IC83" s="27"/>
      <c r="ID83" s="27"/>
      <c r="IE83" s="27"/>
      <c r="IF83" s="27"/>
      <c r="IG83" s="27"/>
      <c r="IH83" s="27"/>
      <c r="II83" s="27"/>
      <c r="IJ83" s="27"/>
      <c r="IK83" s="27"/>
      <c r="IL83" s="27"/>
      <c r="IM83" s="27"/>
      <c r="IN83" s="27"/>
      <c r="IO83" s="27"/>
      <c r="IP83" s="27"/>
      <c r="IQ83" s="27"/>
      <c r="IR83" s="27"/>
      <c r="IS83" s="27"/>
      <c r="IT83" s="27"/>
      <c r="IU83" s="27"/>
      <c r="IV83" s="27"/>
    </row>
    <row r="84" spans="1:256" s="361" customFormat="1">
      <c r="A84" s="363"/>
      <c r="B84" s="362"/>
      <c r="E84" s="360"/>
      <c r="F84" s="360"/>
      <c r="G84" s="360"/>
      <c r="H84" s="360"/>
      <c r="I84" s="360"/>
      <c r="J84" s="360"/>
      <c r="K84" s="360"/>
      <c r="L84" s="360"/>
      <c r="M84" s="360"/>
      <c r="N84" s="359"/>
      <c r="O84" s="462"/>
      <c r="P84" s="462"/>
      <c r="Q84" s="462"/>
      <c r="R84" s="462"/>
      <c r="S84" s="462"/>
      <c r="T84" s="462"/>
      <c r="U84" s="462"/>
      <c r="V84" s="462"/>
      <c r="W84" s="462"/>
      <c r="X84" s="462"/>
      <c r="Y84" s="462"/>
      <c r="Z84" s="462"/>
      <c r="AA84" s="462"/>
      <c r="AB84" s="462"/>
      <c r="AC84" s="462"/>
      <c r="AD84" s="462"/>
      <c r="AE84" s="462"/>
      <c r="AF84" s="462"/>
      <c r="AG84" s="462"/>
      <c r="AH84" s="462"/>
      <c r="AI84" s="462"/>
      <c r="AJ84" s="462"/>
      <c r="AK84" s="462"/>
      <c r="AL84" s="462"/>
      <c r="AM84" s="462"/>
      <c r="AN84" s="462"/>
      <c r="AO84" s="462"/>
      <c r="AP84" s="462"/>
      <c r="AQ84" s="462"/>
      <c r="AR84" s="462"/>
      <c r="AS84" s="462"/>
      <c r="AT84" s="462"/>
      <c r="AU84" s="462"/>
      <c r="AV84" s="462"/>
      <c r="AW84" s="462"/>
      <c r="AX84" s="462"/>
      <c r="AY84" s="462"/>
      <c r="AZ84" s="462"/>
      <c r="BA84" s="462"/>
      <c r="BB84" s="462"/>
      <c r="BC84" s="462"/>
      <c r="BD84" s="462"/>
      <c r="BE84" s="462"/>
      <c r="BF84" s="462"/>
      <c r="BG84" s="462"/>
      <c r="BH84" s="462"/>
      <c r="BI84" s="462"/>
      <c r="BJ84" s="462"/>
      <c r="BK84" s="462"/>
      <c r="BL84" s="462"/>
      <c r="BM84" s="462"/>
      <c r="BN84" s="462"/>
      <c r="BO84" s="462"/>
      <c r="BP84" s="462"/>
      <c r="BQ84" s="462"/>
      <c r="BR84" s="462"/>
      <c r="BS84" s="462"/>
      <c r="BT84" s="462"/>
      <c r="BU84" s="462"/>
      <c r="BV84" s="462"/>
      <c r="BW84" s="462"/>
      <c r="BX84" s="462"/>
      <c r="BY84" s="462"/>
      <c r="BZ84" s="462"/>
      <c r="CA84" s="462"/>
      <c r="CB84" s="462"/>
      <c r="CC84" s="462"/>
      <c r="CD84" s="462"/>
      <c r="CE84" s="462"/>
      <c r="CF84" s="462"/>
      <c r="CG84" s="462"/>
      <c r="CH84" s="462"/>
      <c r="CI84" s="462"/>
      <c r="CJ84" s="462"/>
      <c r="CK84" s="462"/>
      <c r="CL84" s="462"/>
      <c r="CM84" s="462"/>
      <c r="CN84" s="462"/>
      <c r="CO84" s="462"/>
      <c r="CP84" s="462"/>
      <c r="CQ84" s="462"/>
      <c r="CR84" s="462"/>
      <c r="CS84" s="462"/>
      <c r="CT84" s="462"/>
      <c r="CU84" s="462"/>
      <c r="CV84" s="462"/>
      <c r="CW84" s="462"/>
      <c r="CX84" s="462"/>
      <c r="CY84" s="462"/>
      <c r="CZ84" s="462"/>
      <c r="DA84" s="462"/>
      <c r="DB84" s="462"/>
      <c r="DC84" s="462"/>
      <c r="DD84" s="462"/>
      <c r="DE84" s="462"/>
      <c r="DF84" s="462"/>
      <c r="DG84" s="462"/>
      <c r="DH84" s="462"/>
      <c r="DI84" s="462"/>
      <c r="DJ84" s="462"/>
      <c r="DK84" s="462"/>
      <c r="DL84" s="462"/>
      <c r="DM84" s="462"/>
      <c r="DN84" s="462"/>
      <c r="DO84" s="462"/>
      <c r="DP84" s="462"/>
      <c r="DQ84" s="462"/>
      <c r="DR84" s="462"/>
      <c r="DS84" s="462"/>
      <c r="DT84" s="462"/>
      <c r="DU84" s="462"/>
      <c r="DV84" s="462"/>
      <c r="DW84" s="462"/>
      <c r="DX84" s="462"/>
      <c r="DY84" s="462"/>
      <c r="DZ84" s="462"/>
      <c r="EA84" s="462"/>
      <c r="EB84" s="462"/>
      <c r="EC84" s="462"/>
      <c r="ED84" s="462"/>
      <c r="EE84" s="462"/>
      <c r="EF84" s="462"/>
      <c r="EG84" s="462"/>
      <c r="EH84" s="462"/>
      <c r="EI84" s="462"/>
      <c r="EJ84" s="462"/>
      <c r="EK84" s="462"/>
      <c r="EL84" s="462"/>
      <c r="EM84" s="462"/>
      <c r="EN84" s="462"/>
      <c r="EO84" s="462"/>
      <c r="EP84" s="462"/>
      <c r="EQ84" s="462"/>
      <c r="ER84" s="462"/>
      <c r="ES84" s="462"/>
      <c r="ET84" s="462"/>
      <c r="EU84" s="462"/>
      <c r="EV84" s="462"/>
      <c r="EW84" s="462"/>
      <c r="EX84" s="462"/>
      <c r="EY84" s="462"/>
      <c r="EZ84" s="462"/>
      <c r="FA84" s="462"/>
      <c r="FB84" s="462"/>
      <c r="FC84" s="462"/>
      <c r="FD84" s="462"/>
      <c r="FE84" s="462"/>
      <c r="FF84" s="462"/>
      <c r="FG84" s="462"/>
      <c r="FH84" s="462"/>
      <c r="FI84" s="462"/>
      <c r="FJ84" s="462"/>
      <c r="FK84" s="462"/>
      <c r="FL84" s="462"/>
      <c r="FM84" s="462"/>
      <c r="FN84" s="462"/>
      <c r="FO84" s="462"/>
      <c r="FP84" s="462"/>
      <c r="FQ84" s="462"/>
      <c r="FR84" s="462"/>
      <c r="FS84" s="462"/>
      <c r="FT84" s="462"/>
      <c r="FU84" s="462"/>
      <c r="FV84" s="462"/>
      <c r="FW84" s="462"/>
      <c r="FX84" s="462"/>
      <c r="FY84" s="462"/>
      <c r="FZ84" s="462"/>
      <c r="GA84" s="462"/>
      <c r="GB84" s="462"/>
      <c r="GC84" s="462"/>
      <c r="GD84" s="462"/>
      <c r="GE84" s="462"/>
      <c r="GF84" s="462"/>
      <c r="GG84" s="462"/>
      <c r="GH84" s="462"/>
      <c r="GI84" s="462"/>
      <c r="GJ84" s="462"/>
      <c r="GK84" s="462"/>
      <c r="GL84" s="462"/>
      <c r="GM84" s="462"/>
      <c r="GN84" s="462"/>
      <c r="GO84" s="462"/>
      <c r="GP84" s="462"/>
      <c r="GQ84" s="462"/>
      <c r="GR84" s="462"/>
      <c r="GS84" s="462"/>
      <c r="GT84" s="462"/>
      <c r="GU84" s="462"/>
      <c r="GV84" s="462"/>
      <c r="GW84" s="462"/>
      <c r="GX84" s="462"/>
      <c r="GY84" s="462"/>
      <c r="GZ84" s="27"/>
      <c r="HA84" s="27"/>
      <c r="HB84" s="27"/>
      <c r="HC84" s="27"/>
      <c r="HD84" s="27"/>
      <c r="HE84" s="27"/>
      <c r="HF84" s="27"/>
      <c r="HG84" s="27"/>
      <c r="HH84" s="27"/>
      <c r="HI84" s="27"/>
      <c r="HJ84" s="27"/>
      <c r="HK84" s="27"/>
      <c r="HL84" s="27"/>
      <c r="HM84" s="27"/>
      <c r="HN84" s="27"/>
      <c r="HO84" s="27"/>
      <c r="HP84" s="27"/>
      <c r="HQ84" s="27"/>
      <c r="HR84" s="27"/>
      <c r="HS84" s="27"/>
      <c r="HT84" s="27"/>
      <c r="HU84" s="27"/>
      <c r="HV84" s="27"/>
      <c r="HW84" s="27"/>
      <c r="HX84" s="27"/>
      <c r="HY84" s="27"/>
      <c r="HZ84" s="27"/>
      <c r="IA84" s="27"/>
      <c r="IB84" s="27"/>
      <c r="IC84" s="27"/>
      <c r="ID84" s="27"/>
      <c r="IE84" s="27"/>
      <c r="IF84" s="27"/>
      <c r="IG84" s="27"/>
      <c r="IH84" s="27"/>
      <c r="II84" s="27"/>
      <c r="IJ84" s="27"/>
      <c r="IK84" s="27"/>
      <c r="IL84" s="27"/>
      <c r="IM84" s="27"/>
      <c r="IN84" s="27"/>
      <c r="IO84" s="27"/>
      <c r="IP84" s="27"/>
      <c r="IQ84" s="27"/>
      <c r="IR84" s="27"/>
      <c r="IS84" s="27"/>
      <c r="IT84" s="27"/>
      <c r="IU84" s="27"/>
      <c r="IV84" s="27"/>
    </row>
    <row r="85" spans="1:256" s="361" customFormat="1">
      <c r="A85" s="363"/>
      <c r="B85" s="362"/>
      <c r="E85" s="360"/>
      <c r="F85" s="360"/>
      <c r="G85" s="360"/>
      <c r="H85" s="360"/>
      <c r="I85" s="360"/>
      <c r="J85" s="360"/>
      <c r="K85" s="360"/>
      <c r="L85" s="360"/>
      <c r="M85" s="360"/>
      <c r="N85" s="359"/>
      <c r="O85" s="462"/>
      <c r="P85" s="462"/>
      <c r="Q85" s="462"/>
      <c r="R85" s="462"/>
      <c r="S85" s="462"/>
      <c r="T85" s="462"/>
      <c r="U85" s="462"/>
      <c r="V85" s="462"/>
      <c r="W85" s="462"/>
      <c r="X85" s="462"/>
      <c r="Y85" s="462"/>
      <c r="Z85" s="462"/>
      <c r="AA85" s="462"/>
      <c r="AB85" s="462"/>
      <c r="AC85" s="462"/>
      <c r="AD85" s="462"/>
      <c r="AE85" s="462"/>
      <c r="AF85" s="462"/>
      <c r="AG85" s="462"/>
      <c r="AH85" s="462"/>
      <c r="AI85" s="462"/>
      <c r="AJ85" s="462"/>
      <c r="AK85" s="462"/>
      <c r="AL85" s="462"/>
      <c r="AM85" s="462"/>
      <c r="AN85" s="462"/>
      <c r="AO85" s="462"/>
      <c r="AP85" s="462"/>
      <c r="AQ85" s="462"/>
      <c r="AR85" s="462"/>
      <c r="AS85" s="462"/>
      <c r="AT85" s="462"/>
      <c r="AU85" s="462"/>
      <c r="AV85" s="462"/>
      <c r="AW85" s="462"/>
      <c r="AX85" s="462"/>
      <c r="AY85" s="462"/>
      <c r="AZ85" s="462"/>
      <c r="BA85" s="462"/>
      <c r="BB85" s="462"/>
      <c r="BC85" s="462"/>
      <c r="BD85" s="462"/>
      <c r="BE85" s="462"/>
      <c r="BF85" s="462"/>
      <c r="BG85" s="462"/>
      <c r="BH85" s="462"/>
      <c r="BI85" s="462"/>
      <c r="BJ85" s="462"/>
      <c r="BK85" s="462"/>
      <c r="BL85" s="462"/>
      <c r="BM85" s="462"/>
      <c r="BN85" s="462"/>
      <c r="BO85" s="462"/>
      <c r="BP85" s="462"/>
      <c r="BQ85" s="462"/>
      <c r="BR85" s="462"/>
      <c r="BS85" s="462"/>
      <c r="BT85" s="462"/>
      <c r="BU85" s="462"/>
      <c r="BV85" s="462"/>
      <c r="BW85" s="462"/>
      <c r="BX85" s="462"/>
      <c r="BY85" s="462"/>
      <c r="BZ85" s="462"/>
      <c r="CA85" s="462"/>
      <c r="CB85" s="462"/>
      <c r="CC85" s="462"/>
      <c r="CD85" s="462"/>
      <c r="CE85" s="462"/>
      <c r="CF85" s="462"/>
      <c r="CG85" s="462"/>
      <c r="CH85" s="462"/>
      <c r="CI85" s="462"/>
      <c r="CJ85" s="462"/>
      <c r="CK85" s="462"/>
      <c r="CL85" s="462"/>
      <c r="CM85" s="462"/>
      <c r="CN85" s="462"/>
      <c r="CO85" s="462"/>
      <c r="CP85" s="462"/>
      <c r="CQ85" s="462"/>
      <c r="CR85" s="462"/>
      <c r="CS85" s="462"/>
      <c r="CT85" s="462"/>
      <c r="CU85" s="462"/>
      <c r="CV85" s="462"/>
      <c r="CW85" s="462"/>
      <c r="CX85" s="462"/>
      <c r="CY85" s="462"/>
      <c r="CZ85" s="462"/>
      <c r="DA85" s="462"/>
      <c r="DB85" s="462"/>
      <c r="DC85" s="462"/>
      <c r="DD85" s="462"/>
      <c r="DE85" s="462"/>
      <c r="DF85" s="462"/>
      <c r="DG85" s="462"/>
      <c r="DH85" s="462"/>
      <c r="DI85" s="462"/>
      <c r="DJ85" s="462"/>
      <c r="DK85" s="462"/>
      <c r="DL85" s="462"/>
      <c r="DM85" s="462"/>
      <c r="DN85" s="462"/>
      <c r="DO85" s="462"/>
      <c r="DP85" s="462"/>
      <c r="DQ85" s="462"/>
      <c r="DR85" s="462"/>
      <c r="DS85" s="462"/>
      <c r="DT85" s="462"/>
      <c r="DU85" s="462"/>
      <c r="DV85" s="462"/>
      <c r="DW85" s="462"/>
      <c r="DX85" s="462"/>
      <c r="DY85" s="462"/>
      <c r="DZ85" s="462"/>
      <c r="EA85" s="462"/>
      <c r="EB85" s="462"/>
      <c r="EC85" s="462"/>
      <c r="ED85" s="462"/>
      <c r="EE85" s="462"/>
      <c r="EF85" s="462"/>
      <c r="EG85" s="462"/>
      <c r="EH85" s="462"/>
      <c r="EI85" s="462"/>
      <c r="EJ85" s="462"/>
      <c r="EK85" s="462"/>
      <c r="EL85" s="462"/>
      <c r="EM85" s="462"/>
      <c r="EN85" s="462"/>
      <c r="EO85" s="462"/>
      <c r="EP85" s="462"/>
      <c r="EQ85" s="462"/>
      <c r="ER85" s="462"/>
      <c r="ES85" s="462"/>
      <c r="ET85" s="462"/>
      <c r="EU85" s="462"/>
      <c r="EV85" s="462"/>
      <c r="EW85" s="462"/>
      <c r="EX85" s="462"/>
      <c r="EY85" s="462"/>
      <c r="EZ85" s="462"/>
      <c r="FA85" s="462"/>
      <c r="FB85" s="462"/>
      <c r="FC85" s="462"/>
      <c r="FD85" s="462"/>
      <c r="FE85" s="462"/>
      <c r="FF85" s="462"/>
      <c r="FG85" s="462"/>
      <c r="FH85" s="462"/>
      <c r="FI85" s="462"/>
      <c r="FJ85" s="462"/>
      <c r="FK85" s="462"/>
      <c r="FL85" s="462"/>
      <c r="FM85" s="462"/>
      <c r="FN85" s="462"/>
      <c r="FO85" s="462"/>
      <c r="FP85" s="462"/>
      <c r="FQ85" s="462"/>
      <c r="FR85" s="462"/>
      <c r="FS85" s="462"/>
      <c r="FT85" s="462"/>
      <c r="FU85" s="462"/>
      <c r="FV85" s="462"/>
      <c r="FW85" s="462"/>
      <c r="FX85" s="462"/>
      <c r="FY85" s="462"/>
      <c r="FZ85" s="462"/>
      <c r="GA85" s="462"/>
      <c r="GB85" s="462"/>
      <c r="GC85" s="462"/>
      <c r="GD85" s="462"/>
      <c r="GE85" s="462"/>
      <c r="GF85" s="462"/>
      <c r="GG85" s="462"/>
      <c r="GH85" s="462"/>
      <c r="GI85" s="462"/>
      <c r="GJ85" s="462"/>
      <c r="GK85" s="462"/>
      <c r="GL85" s="462"/>
      <c r="GM85" s="462"/>
      <c r="GN85" s="462"/>
      <c r="GO85" s="462"/>
      <c r="GP85" s="462"/>
      <c r="GQ85" s="462"/>
      <c r="GR85" s="462"/>
      <c r="GS85" s="462"/>
      <c r="GT85" s="462"/>
      <c r="GU85" s="462"/>
      <c r="GV85" s="462"/>
      <c r="GW85" s="462"/>
      <c r="GX85" s="462"/>
      <c r="GY85" s="462"/>
      <c r="GZ85" s="27"/>
      <c r="HA85" s="27"/>
      <c r="HB85" s="27"/>
      <c r="HC85" s="27"/>
      <c r="HD85" s="27"/>
      <c r="HE85" s="27"/>
      <c r="HF85" s="27"/>
      <c r="HG85" s="27"/>
      <c r="HH85" s="27"/>
      <c r="HI85" s="27"/>
      <c r="HJ85" s="27"/>
      <c r="HK85" s="27"/>
      <c r="HL85" s="27"/>
      <c r="HM85" s="27"/>
      <c r="HN85" s="27"/>
      <c r="HO85" s="27"/>
      <c r="HP85" s="27"/>
      <c r="HQ85" s="27"/>
      <c r="HR85" s="27"/>
      <c r="HS85" s="27"/>
      <c r="HT85" s="27"/>
      <c r="HU85" s="27"/>
      <c r="HV85" s="27"/>
      <c r="HW85" s="27"/>
      <c r="HX85" s="27"/>
      <c r="HY85" s="27"/>
      <c r="HZ85" s="27"/>
      <c r="IA85" s="27"/>
      <c r="IB85" s="27"/>
      <c r="IC85" s="27"/>
      <c r="ID85" s="27"/>
      <c r="IE85" s="27"/>
      <c r="IF85" s="27"/>
      <c r="IG85" s="27"/>
      <c r="IH85" s="27"/>
      <c r="II85" s="27"/>
      <c r="IJ85" s="27"/>
      <c r="IK85" s="27"/>
      <c r="IL85" s="27"/>
      <c r="IM85" s="27"/>
      <c r="IN85" s="27"/>
      <c r="IO85" s="27"/>
      <c r="IP85" s="27"/>
      <c r="IQ85" s="27"/>
      <c r="IR85" s="27"/>
      <c r="IS85" s="27"/>
      <c r="IT85" s="27"/>
      <c r="IU85" s="27"/>
      <c r="IV85" s="27"/>
    </row>
    <row r="86" spans="1:256" s="361" customFormat="1">
      <c r="A86" s="363"/>
      <c r="B86" s="362"/>
      <c r="E86" s="360"/>
      <c r="F86" s="360"/>
      <c r="G86" s="360"/>
      <c r="H86" s="360"/>
      <c r="I86" s="360"/>
      <c r="J86" s="360"/>
      <c r="K86" s="360"/>
      <c r="L86" s="360"/>
      <c r="M86" s="360"/>
      <c r="N86" s="359"/>
      <c r="O86" s="462"/>
      <c r="P86" s="462"/>
      <c r="Q86" s="462"/>
      <c r="R86" s="462"/>
      <c r="S86" s="462"/>
      <c r="T86" s="462"/>
      <c r="U86" s="462"/>
      <c r="V86" s="462"/>
      <c r="W86" s="462"/>
      <c r="X86" s="462"/>
      <c r="Y86" s="462"/>
      <c r="Z86" s="462"/>
      <c r="AA86" s="462"/>
      <c r="AB86" s="462"/>
      <c r="AC86" s="462"/>
      <c r="AD86" s="462"/>
      <c r="AE86" s="462"/>
      <c r="AF86" s="462"/>
      <c r="AG86" s="462"/>
      <c r="AH86" s="462"/>
      <c r="AI86" s="462"/>
      <c r="AJ86" s="462"/>
      <c r="AK86" s="462"/>
      <c r="AL86" s="462"/>
      <c r="AM86" s="462"/>
      <c r="AN86" s="462"/>
      <c r="AO86" s="462"/>
      <c r="AP86" s="462"/>
      <c r="AQ86" s="462"/>
      <c r="AR86" s="462"/>
      <c r="AS86" s="462"/>
      <c r="AT86" s="462"/>
      <c r="AU86" s="462"/>
      <c r="AV86" s="462"/>
      <c r="AW86" s="462"/>
      <c r="AX86" s="462"/>
      <c r="AY86" s="462"/>
      <c r="AZ86" s="462"/>
      <c r="BA86" s="462"/>
      <c r="BB86" s="462"/>
      <c r="BC86" s="462"/>
      <c r="BD86" s="462"/>
      <c r="BE86" s="462"/>
      <c r="BF86" s="462"/>
      <c r="BG86" s="462"/>
      <c r="BH86" s="462"/>
      <c r="BI86" s="462"/>
      <c r="BJ86" s="462"/>
      <c r="BK86" s="462"/>
      <c r="BL86" s="462"/>
      <c r="BM86" s="462"/>
      <c r="BN86" s="462"/>
      <c r="BO86" s="462"/>
      <c r="BP86" s="462"/>
      <c r="BQ86" s="462"/>
      <c r="BR86" s="462"/>
      <c r="BS86" s="462"/>
      <c r="BT86" s="462"/>
      <c r="BU86" s="462"/>
      <c r="BV86" s="462"/>
      <c r="BW86" s="462"/>
      <c r="BX86" s="462"/>
      <c r="BY86" s="462"/>
      <c r="BZ86" s="462"/>
      <c r="CA86" s="462"/>
      <c r="CB86" s="462"/>
      <c r="CC86" s="462"/>
      <c r="CD86" s="462"/>
      <c r="CE86" s="462"/>
      <c r="CF86" s="462"/>
      <c r="CG86" s="462"/>
      <c r="CH86" s="462"/>
      <c r="CI86" s="462"/>
      <c r="CJ86" s="462"/>
      <c r="CK86" s="462"/>
      <c r="CL86" s="462"/>
      <c r="CM86" s="462"/>
      <c r="CN86" s="462"/>
      <c r="CO86" s="462"/>
      <c r="CP86" s="462"/>
      <c r="CQ86" s="462"/>
      <c r="CR86" s="462"/>
      <c r="CS86" s="462"/>
      <c r="CT86" s="462"/>
      <c r="CU86" s="462"/>
      <c r="CV86" s="462"/>
      <c r="CW86" s="462"/>
      <c r="CX86" s="462"/>
      <c r="CY86" s="462"/>
      <c r="CZ86" s="462"/>
      <c r="DA86" s="462"/>
      <c r="DB86" s="462"/>
      <c r="DC86" s="462"/>
      <c r="DD86" s="462"/>
      <c r="DE86" s="462"/>
      <c r="DF86" s="462"/>
      <c r="DG86" s="462"/>
      <c r="DH86" s="462"/>
      <c r="DI86" s="462"/>
      <c r="DJ86" s="462"/>
      <c r="DK86" s="462"/>
      <c r="DL86" s="462"/>
      <c r="DM86" s="462"/>
      <c r="DN86" s="462"/>
      <c r="DO86" s="462"/>
      <c r="DP86" s="462"/>
      <c r="DQ86" s="462"/>
      <c r="DR86" s="462"/>
      <c r="DS86" s="462"/>
      <c r="DT86" s="462"/>
      <c r="DU86" s="462"/>
      <c r="DV86" s="462"/>
      <c r="DW86" s="462"/>
      <c r="DX86" s="462"/>
      <c r="DY86" s="462"/>
      <c r="DZ86" s="462"/>
      <c r="EA86" s="462"/>
      <c r="EB86" s="462"/>
      <c r="EC86" s="462"/>
      <c r="ED86" s="462"/>
      <c r="EE86" s="462"/>
      <c r="EF86" s="462"/>
      <c r="EG86" s="462"/>
      <c r="EH86" s="462"/>
      <c r="EI86" s="462"/>
      <c r="EJ86" s="462"/>
      <c r="EK86" s="462"/>
      <c r="EL86" s="462"/>
      <c r="EM86" s="462"/>
      <c r="EN86" s="462"/>
      <c r="EO86" s="462"/>
      <c r="EP86" s="462"/>
      <c r="EQ86" s="462"/>
      <c r="ER86" s="462"/>
      <c r="ES86" s="462"/>
      <c r="ET86" s="462"/>
      <c r="EU86" s="462"/>
      <c r="EV86" s="462"/>
      <c r="EW86" s="462"/>
      <c r="EX86" s="462"/>
      <c r="EY86" s="462"/>
      <c r="EZ86" s="462"/>
      <c r="FA86" s="462"/>
      <c r="FB86" s="462"/>
      <c r="FC86" s="462"/>
      <c r="FD86" s="462"/>
      <c r="FE86" s="462"/>
      <c r="FF86" s="462"/>
      <c r="FG86" s="462"/>
      <c r="FH86" s="462"/>
      <c r="FI86" s="462"/>
      <c r="FJ86" s="462"/>
      <c r="FK86" s="462"/>
      <c r="FL86" s="462"/>
      <c r="FM86" s="462"/>
      <c r="FN86" s="462"/>
      <c r="FO86" s="462"/>
      <c r="FP86" s="462"/>
      <c r="FQ86" s="462"/>
      <c r="FR86" s="462"/>
      <c r="FS86" s="462"/>
      <c r="FT86" s="462"/>
      <c r="FU86" s="462"/>
      <c r="FV86" s="462"/>
      <c r="FW86" s="462"/>
      <c r="FX86" s="462"/>
      <c r="FY86" s="462"/>
      <c r="FZ86" s="462"/>
      <c r="GA86" s="462"/>
      <c r="GB86" s="462"/>
      <c r="GC86" s="462"/>
      <c r="GD86" s="462"/>
      <c r="GE86" s="462"/>
      <c r="GF86" s="462"/>
      <c r="GG86" s="462"/>
      <c r="GH86" s="462"/>
      <c r="GI86" s="462"/>
      <c r="GJ86" s="462"/>
      <c r="GK86" s="462"/>
      <c r="GL86" s="462"/>
      <c r="GM86" s="462"/>
      <c r="GN86" s="462"/>
      <c r="GO86" s="462"/>
      <c r="GP86" s="462"/>
      <c r="GQ86" s="462"/>
      <c r="GR86" s="462"/>
      <c r="GS86" s="462"/>
      <c r="GT86" s="462"/>
      <c r="GU86" s="462"/>
      <c r="GV86" s="462"/>
      <c r="GW86" s="462"/>
      <c r="GX86" s="462"/>
      <c r="GY86" s="462"/>
      <c r="GZ86" s="27"/>
      <c r="HA86" s="27"/>
      <c r="HB86" s="27"/>
      <c r="HC86" s="27"/>
      <c r="HD86" s="27"/>
      <c r="HE86" s="27"/>
      <c r="HF86" s="27"/>
      <c r="HG86" s="27"/>
      <c r="HH86" s="27"/>
      <c r="HI86" s="27"/>
      <c r="HJ86" s="27"/>
      <c r="HK86" s="27"/>
      <c r="HL86" s="27"/>
      <c r="HM86" s="27"/>
      <c r="HN86" s="27"/>
      <c r="HO86" s="27"/>
      <c r="HP86" s="27"/>
      <c r="HQ86" s="27"/>
      <c r="HR86" s="27"/>
      <c r="HS86" s="27"/>
      <c r="HT86" s="27"/>
      <c r="HU86" s="27"/>
      <c r="HV86" s="27"/>
      <c r="HW86" s="27"/>
      <c r="HX86" s="27"/>
      <c r="HY86" s="27"/>
      <c r="HZ86" s="27"/>
      <c r="IA86" s="27"/>
      <c r="IB86" s="27"/>
      <c r="IC86" s="27"/>
      <c r="ID86" s="27"/>
      <c r="IE86" s="27"/>
      <c r="IF86" s="27"/>
      <c r="IG86" s="27"/>
      <c r="IH86" s="27"/>
      <c r="II86" s="27"/>
      <c r="IJ86" s="27"/>
      <c r="IK86" s="27"/>
      <c r="IL86" s="27"/>
      <c r="IM86" s="27"/>
      <c r="IN86" s="27"/>
      <c r="IO86" s="27"/>
      <c r="IP86" s="27"/>
      <c r="IQ86" s="27"/>
      <c r="IR86" s="27"/>
      <c r="IS86" s="27"/>
      <c r="IT86" s="27"/>
      <c r="IU86" s="27"/>
      <c r="IV86" s="27"/>
    </row>
    <row r="87" spans="1:256" s="361" customFormat="1">
      <c r="A87" s="363"/>
      <c r="B87" s="362"/>
      <c r="E87" s="360"/>
      <c r="F87" s="360"/>
      <c r="G87" s="360"/>
      <c r="H87" s="360"/>
      <c r="I87" s="360"/>
      <c r="J87" s="360"/>
      <c r="K87" s="360"/>
      <c r="L87" s="360"/>
      <c r="M87" s="360"/>
      <c r="N87" s="359"/>
      <c r="O87" s="462"/>
      <c r="P87" s="462"/>
      <c r="Q87" s="462"/>
      <c r="R87" s="462"/>
      <c r="S87" s="462"/>
      <c r="T87" s="462"/>
      <c r="U87" s="462"/>
      <c r="V87" s="462"/>
      <c r="W87" s="462"/>
      <c r="X87" s="462"/>
      <c r="Y87" s="462"/>
      <c r="Z87" s="462"/>
      <c r="AA87" s="462"/>
      <c r="AB87" s="462"/>
      <c r="AC87" s="462"/>
      <c r="AD87" s="462"/>
      <c r="AE87" s="462"/>
      <c r="AF87" s="462"/>
      <c r="AG87" s="462"/>
      <c r="AH87" s="462"/>
      <c r="AI87" s="462"/>
      <c r="AJ87" s="462"/>
      <c r="AK87" s="462"/>
      <c r="AL87" s="462"/>
      <c r="AM87" s="462"/>
      <c r="AN87" s="462"/>
      <c r="AO87" s="462"/>
      <c r="AP87" s="462"/>
      <c r="AQ87" s="462"/>
      <c r="AR87" s="462"/>
      <c r="AS87" s="462"/>
      <c r="AT87" s="462"/>
      <c r="AU87" s="462"/>
      <c r="AV87" s="462"/>
      <c r="AW87" s="462"/>
      <c r="AX87" s="462"/>
      <c r="AY87" s="462"/>
      <c r="AZ87" s="462"/>
      <c r="BA87" s="462"/>
      <c r="BB87" s="462"/>
      <c r="BC87" s="462"/>
      <c r="BD87" s="462"/>
      <c r="BE87" s="462"/>
      <c r="BF87" s="462"/>
      <c r="BG87" s="462"/>
      <c r="BH87" s="462"/>
      <c r="BI87" s="462"/>
      <c r="BJ87" s="462"/>
      <c r="BK87" s="462"/>
      <c r="BL87" s="462"/>
      <c r="BM87" s="462"/>
      <c r="BN87" s="462"/>
      <c r="BO87" s="462"/>
      <c r="BP87" s="462"/>
      <c r="BQ87" s="462"/>
      <c r="BR87" s="462"/>
      <c r="BS87" s="462"/>
      <c r="BT87" s="462"/>
      <c r="BU87" s="462"/>
      <c r="BV87" s="462"/>
      <c r="BW87" s="462"/>
      <c r="BX87" s="462"/>
      <c r="BY87" s="462"/>
      <c r="BZ87" s="462"/>
      <c r="CA87" s="462"/>
      <c r="CB87" s="462"/>
      <c r="CC87" s="462"/>
      <c r="CD87" s="462"/>
      <c r="CE87" s="462"/>
      <c r="CF87" s="462"/>
      <c r="CG87" s="462"/>
      <c r="CH87" s="462"/>
      <c r="CI87" s="462"/>
      <c r="CJ87" s="462"/>
      <c r="CK87" s="462"/>
      <c r="CL87" s="462"/>
      <c r="CM87" s="462"/>
      <c r="CN87" s="462"/>
      <c r="CO87" s="462"/>
      <c r="CP87" s="462"/>
      <c r="CQ87" s="462"/>
      <c r="CR87" s="462"/>
      <c r="CS87" s="462"/>
      <c r="CT87" s="462"/>
      <c r="CU87" s="462"/>
      <c r="CV87" s="462"/>
      <c r="CW87" s="462"/>
      <c r="CX87" s="462"/>
      <c r="CY87" s="462"/>
      <c r="CZ87" s="462"/>
      <c r="DA87" s="462"/>
      <c r="DB87" s="462"/>
      <c r="DC87" s="462"/>
      <c r="DD87" s="462"/>
      <c r="DE87" s="462"/>
      <c r="DF87" s="462"/>
      <c r="DG87" s="462"/>
      <c r="DH87" s="462"/>
      <c r="DI87" s="462"/>
      <c r="DJ87" s="462"/>
      <c r="DK87" s="462"/>
      <c r="DL87" s="462"/>
      <c r="DM87" s="462"/>
      <c r="DN87" s="462"/>
      <c r="DO87" s="462"/>
      <c r="DP87" s="462"/>
      <c r="DQ87" s="462"/>
      <c r="DR87" s="462"/>
      <c r="DS87" s="462"/>
      <c r="DT87" s="462"/>
      <c r="DU87" s="462"/>
      <c r="DV87" s="462"/>
      <c r="DW87" s="462"/>
      <c r="DX87" s="462"/>
      <c r="DY87" s="462"/>
      <c r="DZ87" s="462"/>
      <c r="EA87" s="462"/>
      <c r="EB87" s="462"/>
      <c r="EC87" s="462"/>
      <c r="ED87" s="462"/>
      <c r="EE87" s="462"/>
      <c r="EF87" s="462"/>
      <c r="EG87" s="462"/>
      <c r="EH87" s="462"/>
      <c r="EI87" s="462"/>
      <c r="EJ87" s="462"/>
      <c r="EK87" s="462"/>
      <c r="EL87" s="462"/>
      <c r="EM87" s="462"/>
      <c r="EN87" s="462"/>
      <c r="EO87" s="462"/>
      <c r="EP87" s="462"/>
      <c r="EQ87" s="462"/>
      <c r="ER87" s="462"/>
      <c r="ES87" s="462"/>
      <c r="ET87" s="462"/>
      <c r="EU87" s="462"/>
      <c r="EV87" s="462"/>
      <c r="EW87" s="462"/>
      <c r="EX87" s="462"/>
      <c r="EY87" s="462"/>
      <c r="EZ87" s="462"/>
      <c r="FA87" s="462"/>
      <c r="FB87" s="462"/>
      <c r="FC87" s="462"/>
      <c r="FD87" s="462"/>
      <c r="FE87" s="462"/>
      <c r="FF87" s="462"/>
      <c r="FG87" s="462"/>
      <c r="FH87" s="462"/>
      <c r="FI87" s="462"/>
      <c r="FJ87" s="462"/>
      <c r="FK87" s="462"/>
      <c r="FL87" s="462"/>
      <c r="FM87" s="462"/>
      <c r="FN87" s="462"/>
      <c r="FO87" s="462"/>
      <c r="FP87" s="462"/>
      <c r="FQ87" s="462"/>
      <c r="FR87" s="462"/>
      <c r="FS87" s="462"/>
      <c r="FT87" s="462"/>
      <c r="FU87" s="462"/>
      <c r="FV87" s="462"/>
      <c r="FW87" s="462"/>
      <c r="FX87" s="462"/>
      <c r="FY87" s="462"/>
      <c r="FZ87" s="462"/>
      <c r="GA87" s="462"/>
      <c r="GB87" s="462"/>
      <c r="GC87" s="462"/>
      <c r="GD87" s="462"/>
      <c r="GE87" s="462"/>
      <c r="GF87" s="462"/>
      <c r="GG87" s="462"/>
      <c r="GH87" s="462"/>
      <c r="GI87" s="462"/>
      <c r="GJ87" s="462"/>
      <c r="GK87" s="462"/>
      <c r="GL87" s="462"/>
      <c r="GM87" s="462"/>
      <c r="GN87" s="462"/>
      <c r="GO87" s="462"/>
      <c r="GP87" s="462"/>
      <c r="GQ87" s="462"/>
      <c r="GR87" s="462"/>
      <c r="GS87" s="462"/>
      <c r="GT87" s="462"/>
      <c r="GU87" s="462"/>
      <c r="GV87" s="462"/>
      <c r="GW87" s="462"/>
      <c r="GX87" s="462"/>
      <c r="GY87" s="462"/>
      <c r="GZ87" s="27"/>
      <c r="HA87" s="27"/>
      <c r="HB87" s="27"/>
      <c r="HC87" s="27"/>
      <c r="HD87" s="27"/>
      <c r="HE87" s="27"/>
      <c r="HF87" s="27"/>
      <c r="HG87" s="27"/>
      <c r="HH87" s="27"/>
      <c r="HI87" s="27"/>
      <c r="HJ87" s="27"/>
      <c r="HK87" s="27"/>
      <c r="HL87" s="27"/>
      <c r="HM87" s="27"/>
      <c r="HN87" s="27"/>
      <c r="HO87" s="27"/>
      <c r="HP87" s="27"/>
      <c r="HQ87" s="27"/>
      <c r="HR87" s="27"/>
      <c r="HS87" s="27"/>
      <c r="HT87" s="27"/>
      <c r="HU87" s="27"/>
      <c r="HV87" s="27"/>
      <c r="HW87" s="27"/>
      <c r="HX87" s="27"/>
      <c r="HY87" s="27"/>
      <c r="HZ87" s="27"/>
      <c r="IA87" s="27"/>
      <c r="IB87" s="27"/>
      <c r="IC87" s="27"/>
      <c r="ID87" s="27"/>
      <c r="IE87" s="27"/>
      <c r="IF87" s="27"/>
      <c r="IG87" s="27"/>
      <c r="IH87" s="27"/>
      <c r="II87" s="27"/>
      <c r="IJ87" s="27"/>
      <c r="IK87" s="27"/>
      <c r="IL87" s="27"/>
      <c r="IM87" s="27"/>
      <c r="IN87" s="27"/>
      <c r="IO87" s="27"/>
      <c r="IP87" s="27"/>
      <c r="IQ87" s="27"/>
      <c r="IR87" s="27"/>
      <c r="IS87" s="27"/>
      <c r="IT87" s="27"/>
      <c r="IU87" s="27"/>
      <c r="IV87" s="27"/>
    </row>
    <row r="88" spans="1:256" s="361" customFormat="1">
      <c r="A88" s="363"/>
      <c r="B88" s="362"/>
      <c r="E88" s="360"/>
      <c r="F88" s="360"/>
      <c r="G88" s="360"/>
      <c r="H88" s="360"/>
      <c r="I88" s="360"/>
      <c r="J88" s="360"/>
      <c r="K88" s="360"/>
      <c r="L88" s="360"/>
      <c r="M88" s="360"/>
      <c r="N88" s="359"/>
      <c r="O88" s="462"/>
      <c r="P88" s="462"/>
      <c r="Q88" s="462"/>
      <c r="R88" s="462"/>
      <c r="S88" s="462"/>
      <c r="T88" s="462"/>
      <c r="U88" s="462"/>
      <c r="V88" s="462"/>
      <c r="W88" s="462"/>
      <c r="X88" s="462"/>
      <c r="Y88" s="462"/>
      <c r="Z88" s="462"/>
      <c r="AA88" s="462"/>
      <c r="AB88" s="462"/>
      <c r="AC88" s="462"/>
      <c r="AD88" s="462"/>
      <c r="AE88" s="462"/>
      <c r="AF88" s="462"/>
      <c r="AG88" s="462"/>
      <c r="AH88" s="462"/>
      <c r="AI88" s="462"/>
      <c r="AJ88" s="462"/>
      <c r="AK88" s="462"/>
      <c r="AL88" s="462"/>
      <c r="AM88" s="462"/>
      <c r="AN88" s="462"/>
      <c r="AO88" s="462"/>
      <c r="AP88" s="462"/>
      <c r="AQ88" s="462"/>
      <c r="AR88" s="462"/>
      <c r="AS88" s="462"/>
      <c r="AT88" s="462"/>
      <c r="AU88" s="462"/>
      <c r="AV88" s="462"/>
      <c r="AW88" s="462"/>
      <c r="AX88" s="462"/>
      <c r="AY88" s="462"/>
      <c r="AZ88" s="462"/>
      <c r="BA88" s="462"/>
      <c r="BB88" s="462"/>
      <c r="BC88" s="462"/>
      <c r="BD88" s="462"/>
      <c r="BE88" s="462"/>
      <c r="BF88" s="462"/>
      <c r="BG88" s="462"/>
      <c r="BH88" s="462"/>
      <c r="BI88" s="462"/>
      <c r="BJ88" s="462"/>
      <c r="BK88" s="462"/>
      <c r="BL88" s="462"/>
      <c r="BM88" s="462"/>
      <c r="BN88" s="462"/>
      <c r="BO88" s="462"/>
      <c r="BP88" s="462"/>
      <c r="BQ88" s="462"/>
      <c r="BR88" s="462"/>
      <c r="BS88" s="462"/>
      <c r="BT88" s="462"/>
      <c r="BU88" s="462"/>
      <c r="BV88" s="462"/>
      <c r="BW88" s="462"/>
      <c r="BX88" s="462"/>
      <c r="BY88" s="462"/>
      <c r="BZ88" s="462"/>
      <c r="CA88" s="462"/>
      <c r="CB88" s="462"/>
      <c r="CC88" s="462"/>
      <c r="CD88" s="462"/>
      <c r="CE88" s="462"/>
      <c r="CF88" s="462"/>
      <c r="CG88" s="462"/>
      <c r="CH88" s="462"/>
      <c r="CI88" s="462"/>
      <c r="CJ88" s="462"/>
      <c r="CK88" s="462"/>
      <c r="CL88" s="462"/>
      <c r="CM88" s="462"/>
      <c r="CN88" s="462"/>
      <c r="CO88" s="462"/>
      <c r="CP88" s="462"/>
      <c r="CQ88" s="462"/>
      <c r="CR88" s="462"/>
      <c r="CS88" s="462"/>
      <c r="CT88" s="462"/>
      <c r="CU88" s="462"/>
      <c r="CV88" s="462"/>
      <c r="CW88" s="462"/>
      <c r="CX88" s="462"/>
      <c r="CY88" s="462"/>
      <c r="CZ88" s="462"/>
      <c r="DA88" s="462"/>
      <c r="DB88" s="462"/>
      <c r="DC88" s="462"/>
      <c r="DD88" s="462"/>
      <c r="DE88" s="462"/>
      <c r="DF88" s="462"/>
      <c r="DG88" s="462"/>
      <c r="DH88" s="462"/>
      <c r="DI88" s="462"/>
      <c r="DJ88" s="462"/>
      <c r="DK88" s="462"/>
      <c r="DL88" s="462"/>
      <c r="DM88" s="462"/>
      <c r="DN88" s="462"/>
      <c r="DO88" s="462"/>
      <c r="DP88" s="462"/>
      <c r="DQ88" s="462"/>
      <c r="DR88" s="462"/>
      <c r="DS88" s="462"/>
      <c r="DT88" s="462"/>
      <c r="DU88" s="462"/>
      <c r="DV88" s="462"/>
      <c r="DW88" s="462"/>
      <c r="DX88" s="462"/>
      <c r="DY88" s="462"/>
      <c r="DZ88" s="462"/>
      <c r="EA88" s="462"/>
      <c r="EB88" s="462"/>
      <c r="EC88" s="462"/>
      <c r="ED88" s="462"/>
      <c r="EE88" s="462"/>
      <c r="EF88" s="462"/>
      <c r="EG88" s="462"/>
      <c r="EH88" s="462"/>
      <c r="EI88" s="462"/>
      <c r="EJ88" s="462"/>
      <c r="EK88" s="462"/>
      <c r="EL88" s="462"/>
      <c r="EM88" s="462"/>
      <c r="EN88" s="462"/>
      <c r="EO88" s="462"/>
      <c r="EP88" s="462"/>
      <c r="EQ88" s="462"/>
      <c r="ER88" s="462"/>
      <c r="ES88" s="462"/>
      <c r="ET88" s="462"/>
      <c r="EU88" s="462"/>
      <c r="EV88" s="462"/>
      <c r="EW88" s="462"/>
      <c r="EX88" s="462"/>
      <c r="EY88" s="462"/>
      <c r="EZ88" s="462"/>
      <c r="FA88" s="462"/>
      <c r="FB88" s="462"/>
      <c r="FC88" s="462"/>
      <c r="FD88" s="462"/>
      <c r="FE88" s="462"/>
      <c r="FF88" s="462"/>
      <c r="FG88" s="462"/>
      <c r="FH88" s="462"/>
      <c r="FI88" s="462"/>
      <c r="FJ88" s="462"/>
      <c r="FK88" s="462"/>
      <c r="FL88" s="462"/>
      <c r="FM88" s="462"/>
      <c r="FN88" s="462"/>
      <c r="FO88" s="462"/>
      <c r="FP88" s="462"/>
      <c r="FQ88" s="462"/>
      <c r="FR88" s="462"/>
      <c r="FS88" s="462"/>
      <c r="FT88" s="462"/>
      <c r="FU88" s="462"/>
      <c r="FV88" s="462"/>
      <c r="FW88" s="462"/>
      <c r="FX88" s="462"/>
      <c r="FY88" s="462"/>
      <c r="FZ88" s="462"/>
      <c r="GA88" s="462"/>
      <c r="GB88" s="462"/>
      <c r="GC88" s="462"/>
      <c r="GD88" s="462"/>
      <c r="GE88" s="462"/>
      <c r="GF88" s="462"/>
      <c r="GG88" s="462"/>
      <c r="GH88" s="462"/>
      <c r="GI88" s="462"/>
      <c r="GJ88" s="462"/>
      <c r="GK88" s="462"/>
      <c r="GL88" s="462"/>
      <c r="GM88" s="462"/>
      <c r="GN88" s="462"/>
      <c r="GO88" s="462"/>
      <c r="GP88" s="462"/>
      <c r="GQ88" s="462"/>
      <c r="GR88" s="462"/>
      <c r="GS88" s="462"/>
      <c r="GT88" s="462"/>
      <c r="GU88" s="462"/>
      <c r="GV88" s="462"/>
      <c r="GW88" s="462"/>
      <c r="GX88" s="462"/>
      <c r="GY88" s="462"/>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row>
    <row r="89" spans="1:256" s="361" customFormat="1">
      <c r="A89" s="363"/>
      <c r="B89" s="362"/>
      <c r="E89" s="360"/>
      <c r="F89" s="360"/>
      <c r="G89" s="360"/>
      <c r="H89" s="360"/>
      <c r="I89" s="360"/>
      <c r="J89" s="360"/>
      <c r="K89" s="360"/>
      <c r="L89" s="360"/>
      <c r="M89" s="360"/>
      <c r="N89" s="359"/>
      <c r="O89" s="462"/>
      <c r="P89" s="462"/>
      <c r="Q89" s="462"/>
      <c r="R89" s="462"/>
      <c r="S89" s="462"/>
      <c r="T89" s="462"/>
      <c r="U89" s="462"/>
      <c r="V89" s="462"/>
      <c r="W89" s="462"/>
      <c r="X89" s="462"/>
      <c r="Y89" s="462"/>
      <c r="Z89" s="462"/>
      <c r="AA89" s="462"/>
      <c r="AB89" s="462"/>
      <c r="AC89" s="462"/>
      <c r="AD89" s="462"/>
      <c r="AE89" s="462"/>
      <c r="AF89" s="462"/>
      <c r="AG89" s="462"/>
      <c r="AH89" s="462"/>
      <c r="AI89" s="462"/>
      <c r="AJ89" s="462"/>
      <c r="AK89" s="462"/>
      <c r="AL89" s="462"/>
      <c r="AM89" s="462"/>
      <c r="AN89" s="462"/>
      <c r="AO89" s="462"/>
      <c r="AP89" s="462"/>
      <c r="AQ89" s="462"/>
      <c r="AR89" s="462"/>
      <c r="AS89" s="462"/>
      <c r="AT89" s="462"/>
      <c r="AU89" s="462"/>
      <c r="AV89" s="462"/>
      <c r="AW89" s="462"/>
      <c r="AX89" s="462"/>
      <c r="AY89" s="462"/>
      <c r="AZ89" s="462"/>
      <c r="BA89" s="462"/>
      <c r="BB89" s="462"/>
      <c r="BC89" s="462"/>
      <c r="BD89" s="462"/>
      <c r="BE89" s="462"/>
      <c r="BF89" s="462"/>
      <c r="BG89" s="462"/>
      <c r="BH89" s="462"/>
      <c r="BI89" s="462"/>
      <c r="BJ89" s="462"/>
      <c r="BK89" s="462"/>
      <c r="BL89" s="462"/>
      <c r="BM89" s="462"/>
      <c r="BN89" s="462"/>
      <c r="BO89" s="462"/>
      <c r="BP89" s="462"/>
      <c r="BQ89" s="462"/>
      <c r="BR89" s="462"/>
      <c r="BS89" s="462"/>
      <c r="BT89" s="462"/>
      <c r="BU89" s="462"/>
      <c r="BV89" s="462"/>
      <c r="BW89" s="462"/>
      <c r="BX89" s="462"/>
      <c r="BY89" s="462"/>
      <c r="BZ89" s="462"/>
      <c r="CA89" s="462"/>
      <c r="CB89" s="462"/>
      <c r="CC89" s="462"/>
      <c r="CD89" s="462"/>
      <c r="CE89" s="462"/>
      <c r="CF89" s="462"/>
      <c r="CG89" s="462"/>
      <c r="CH89" s="462"/>
      <c r="CI89" s="462"/>
      <c r="CJ89" s="462"/>
      <c r="CK89" s="462"/>
      <c r="CL89" s="462"/>
      <c r="CM89" s="462"/>
      <c r="CN89" s="462"/>
      <c r="CO89" s="462"/>
      <c r="CP89" s="462"/>
      <c r="CQ89" s="462"/>
      <c r="CR89" s="462"/>
      <c r="CS89" s="462"/>
      <c r="CT89" s="462"/>
      <c r="CU89" s="462"/>
      <c r="CV89" s="462"/>
      <c r="CW89" s="462"/>
      <c r="CX89" s="462"/>
      <c r="CY89" s="462"/>
      <c r="CZ89" s="462"/>
      <c r="DA89" s="462"/>
      <c r="DB89" s="462"/>
      <c r="DC89" s="462"/>
      <c r="DD89" s="462"/>
      <c r="DE89" s="462"/>
      <c r="DF89" s="462"/>
      <c r="DG89" s="462"/>
      <c r="DH89" s="462"/>
      <c r="DI89" s="462"/>
      <c r="DJ89" s="462"/>
      <c r="DK89" s="462"/>
      <c r="DL89" s="462"/>
      <c r="DM89" s="462"/>
      <c r="DN89" s="462"/>
      <c r="DO89" s="462"/>
      <c r="DP89" s="462"/>
      <c r="DQ89" s="462"/>
      <c r="DR89" s="462"/>
      <c r="DS89" s="462"/>
      <c r="DT89" s="462"/>
      <c r="DU89" s="462"/>
      <c r="DV89" s="462"/>
      <c r="DW89" s="462"/>
      <c r="DX89" s="462"/>
      <c r="DY89" s="462"/>
      <c r="DZ89" s="462"/>
      <c r="EA89" s="462"/>
      <c r="EB89" s="462"/>
      <c r="EC89" s="462"/>
      <c r="ED89" s="462"/>
      <c r="EE89" s="462"/>
      <c r="EF89" s="462"/>
      <c r="EG89" s="462"/>
      <c r="EH89" s="462"/>
      <c r="EI89" s="462"/>
      <c r="EJ89" s="462"/>
      <c r="EK89" s="462"/>
      <c r="EL89" s="462"/>
      <c r="EM89" s="462"/>
      <c r="EN89" s="462"/>
      <c r="EO89" s="462"/>
      <c r="EP89" s="462"/>
      <c r="EQ89" s="462"/>
      <c r="ER89" s="462"/>
      <c r="ES89" s="462"/>
      <c r="ET89" s="462"/>
      <c r="EU89" s="462"/>
      <c r="EV89" s="462"/>
      <c r="EW89" s="462"/>
      <c r="EX89" s="462"/>
      <c r="EY89" s="462"/>
      <c r="EZ89" s="462"/>
      <c r="FA89" s="462"/>
      <c r="FB89" s="462"/>
      <c r="FC89" s="462"/>
      <c r="FD89" s="462"/>
      <c r="FE89" s="462"/>
      <c r="FF89" s="462"/>
      <c r="FG89" s="462"/>
      <c r="FH89" s="462"/>
      <c r="FI89" s="462"/>
      <c r="FJ89" s="462"/>
      <c r="FK89" s="462"/>
      <c r="FL89" s="462"/>
      <c r="FM89" s="462"/>
      <c r="FN89" s="462"/>
      <c r="FO89" s="462"/>
      <c r="FP89" s="462"/>
      <c r="FQ89" s="462"/>
      <c r="FR89" s="462"/>
      <c r="FS89" s="462"/>
      <c r="FT89" s="462"/>
      <c r="FU89" s="462"/>
      <c r="FV89" s="462"/>
      <c r="FW89" s="462"/>
      <c r="FX89" s="462"/>
      <c r="FY89" s="462"/>
      <c r="FZ89" s="462"/>
      <c r="GA89" s="462"/>
      <c r="GB89" s="462"/>
      <c r="GC89" s="462"/>
      <c r="GD89" s="462"/>
      <c r="GE89" s="462"/>
      <c r="GF89" s="462"/>
      <c r="GG89" s="462"/>
      <c r="GH89" s="462"/>
      <c r="GI89" s="462"/>
      <c r="GJ89" s="462"/>
      <c r="GK89" s="462"/>
      <c r="GL89" s="462"/>
      <c r="GM89" s="462"/>
      <c r="GN89" s="462"/>
      <c r="GO89" s="462"/>
      <c r="GP89" s="462"/>
      <c r="GQ89" s="462"/>
      <c r="GR89" s="462"/>
      <c r="GS89" s="462"/>
      <c r="GT89" s="462"/>
      <c r="GU89" s="462"/>
      <c r="GV89" s="462"/>
      <c r="GW89" s="462"/>
      <c r="GX89" s="462"/>
      <c r="GY89" s="462"/>
      <c r="GZ89" s="27"/>
      <c r="HA89" s="27"/>
      <c r="HB89" s="27"/>
      <c r="HC89" s="27"/>
      <c r="HD89" s="27"/>
      <c r="HE89" s="27"/>
      <c r="HF89" s="27"/>
      <c r="HG89" s="27"/>
      <c r="HH89" s="27"/>
      <c r="HI89" s="27"/>
      <c r="HJ89" s="27"/>
      <c r="HK89" s="27"/>
      <c r="HL89" s="27"/>
      <c r="HM89" s="27"/>
      <c r="HN89" s="27"/>
      <c r="HO89" s="27"/>
      <c r="HP89" s="27"/>
      <c r="HQ89" s="27"/>
      <c r="HR89" s="27"/>
      <c r="HS89" s="27"/>
      <c r="HT89" s="27"/>
      <c r="HU89" s="27"/>
      <c r="HV89" s="27"/>
      <c r="HW89" s="27"/>
      <c r="HX89" s="27"/>
      <c r="HY89" s="27"/>
      <c r="HZ89" s="27"/>
      <c r="IA89" s="27"/>
      <c r="IB89" s="27"/>
      <c r="IC89" s="27"/>
      <c r="ID89" s="27"/>
      <c r="IE89" s="27"/>
      <c r="IF89" s="27"/>
      <c r="IG89" s="27"/>
      <c r="IH89" s="27"/>
      <c r="II89" s="27"/>
      <c r="IJ89" s="27"/>
      <c r="IK89" s="27"/>
      <c r="IL89" s="27"/>
      <c r="IM89" s="27"/>
      <c r="IN89" s="27"/>
      <c r="IO89" s="27"/>
      <c r="IP89" s="27"/>
      <c r="IQ89" s="27"/>
      <c r="IR89" s="27"/>
      <c r="IS89" s="27"/>
      <c r="IT89" s="27"/>
      <c r="IU89" s="27"/>
      <c r="IV89" s="27"/>
    </row>
    <row r="90" spans="1:256" s="361" customFormat="1">
      <c r="A90" s="363"/>
      <c r="B90" s="362"/>
      <c r="E90" s="360"/>
      <c r="F90" s="360"/>
      <c r="G90" s="360"/>
      <c r="H90" s="360"/>
      <c r="I90" s="360"/>
      <c r="J90" s="360"/>
      <c r="K90" s="360"/>
      <c r="L90" s="360"/>
      <c r="M90" s="360"/>
      <c r="N90" s="359"/>
      <c r="O90" s="462"/>
      <c r="P90" s="462"/>
      <c r="Q90" s="462"/>
      <c r="R90" s="462"/>
      <c r="S90" s="462"/>
      <c r="T90" s="462"/>
      <c r="U90" s="462"/>
      <c r="V90" s="462"/>
      <c r="W90" s="462"/>
      <c r="X90" s="462"/>
      <c r="Y90" s="462"/>
      <c r="Z90" s="462"/>
      <c r="AA90" s="462"/>
      <c r="AB90" s="462"/>
      <c r="AC90" s="462"/>
      <c r="AD90" s="462"/>
      <c r="AE90" s="462"/>
      <c r="AF90" s="462"/>
      <c r="AG90" s="462"/>
      <c r="AH90" s="462"/>
      <c r="AI90" s="462"/>
      <c r="AJ90" s="462"/>
      <c r="AK90" s="462"/>
      <c r="AL90" s="462"/>
      <c r="AM90" s="462"/>
      <c r="AN90" s="462"/>
      <c r="AO90" s="462"/>
      <c r="AP90" s="462"/>
      <c r="AQ90" s="462"/>
      <c r="AR90" s="462"/>
      <c r="AS90" s="462"/>
      <c r="AT90" s="462"/>
      <c r="AU90" s="462"/>
      <c r="AV90" s="462"/>
      <c r="AW90" s="462"/>
      <c r="AX90" s="462"/>
      <c r="AY90" s="462"/>
      <c r="AZ90" s="462"/>
      <c r="BA90" s="462"/>
      <c r="BB90" s="462"/>
      <c r="BC90" s="462"/>
      <c r="BD90" s="462"/>
      <c r="BE90" s="462"/>
      <c r="BF90" s="462"/>
      <c r="BG90" s="462"/>
      <c r="BH90" s="462"/>
      <c r="BI90" s="462"/>
      <c r="BJ90" s="462"/>
      <c r="BK90" s="462"/>
      <c r="BL90" s="462"/>
      <c r="BM90" s="462"/>
      <c r="BN90" s="462"/>
      <c r="BO90" s="462"/>
      <c r="BP90" s="462"/>
      <c r="BQ90" s="462"/>
      <c r="BR90" s="462"/>
      <c r="BS90" s="462"/>
      <c r="BT90" s="462"/>
      <c r="BU90" s="462"/>
      <c r="BV90" s="462"/>
      <c r="BW90" s="462"/>
      <c r="BX90" s="462"/>
      <c r="BY90" s="462"/>
      <c r="BZ90" s="462"/>
      <c r="CA90" s="462"/>
      <c r="CB90" s="462"/>
      <c r="CC90" s="462"/>
      <c r="CD90" s="462"/>
      <c r="CE90" s="462"/>
      <c r="CF90" s="462"/>
      <c r="CG90" s="462"/>
      <c r="CH90" s="462"/>
      <c r="CI90" s="462"/>
      <c r="CJ90" s="462"/>
      <c r="CK90" s="462"/>
      <c r="CL90" s="462"/>
      <c r="CM90" s="462"/>
      <c r="CN90" s="462"/>
      <c r="CO90" s="462"/>
      <c r="CP90" s="462"/>
      <c r="CQ90" s="462"/>
      <c r="CR90" s="462"/>
      <c r="CS90" s="462"/>
      <c r="CT90" s="462"/>
      <c r="CU90" s="462"/>
      <c r="CV90" s="462"/>
      <c r="CW90" s="462"/>
      <c r="CX90" s="462"/>
      <c r="CY90" s="462"/>
      <c r="CZ90" s="462"/>
      <c r="DA90" s="462"/>
      <c r="DB90" s="462"/>
      <c r="DC90" s="462"/>
      <c r="DD90" s="462"/>
      <c r="DE90" s="462"/>
      <c r="DF90" s="462"/>
      <c r="DG90" s="462"/>
      <c r="DH90" s="462"/>
      <c r="DI90" s="462"/>
      <c r="DJ90" s="462"/>
      <c r="DK90" s="462"/>
      <c r="DL90" s="462"/>
      <c r="DM90" s="462"/>
      <c r="DN90" s="462"/>
      <c r="DO90" s="462"/>
      <c r="DP90" s="462"/>
      <c r="DQ90" s="462"/>
      <c r="DR90" s="462"/>
      <c r="DS90" s="462"/>
      <c r="DT90" s="462"/>
      <c r="DU90" s="462"/>
      <c r="DV90" s="462"/>
      <c r="DW90" s="462"/>
      <c r="DX90" s="462"/>
      <c r="DY90" s="462"/>
      <c r="DZ90" s="462"/>
      <c r="EA90" s="462"/>
      <c r="EB90" s="462"/>
      <c r="EC90" s="462"/>
      <c r="ED90" s="462"/>
      <c r="EE90" s="462"/>
      <c r="EF90" s="462"/>
      <c r="EG90" s="462"/>
      <c r="EH90" s="462"/>
      <c r="EI90" s="462"/>
      <c r="EJ90" s="462"/>
      <c r="EK90" s="462"/>
      <c r="EL90" s="462"/>
      <c r="EM90" s="462"/>
      <c r="EN90" s="462"/>
      <c r="EO90" s="462"/>
      <c r="EP90" s="462"/>
      <c r="EQ90" s="462"/>
      <c r="ER90" s="462"/>
      <c r="ES90" s="462"/>
      <c r="ET90" s="462"/>
      <c r="EU90" s="462"/>
      <c r="EV90" s="462"/>
      <c r="EW90" s="462"/>
      <c r="EX90" s="462"/>
      <c r="EY90" s="462"/>
      <c r="EZ90" s="462"/>
      <c r="FA90" s="462"/>
      <c r="FB90" s="462"/>
      <c r="FC90" s="462"/>
      <c r="FD90" s="462"/>
      <c r="FE90" s="462"/>
      <c r="FF90" s="462"/>
      <c r="FG90" s="462"/>
      <c r="FH90" s="462"/>
      <c r="FI90" s="462"/>
      <c r="FJ90" s="462"/>
      <c r="FK90" s="462"/>
      <c r="FL90" s="462"/>
      <c r="FM90" s="462"/>
      <c r="FN90" s="462"/>
      <c r="FO90" s="462"/>
      <c r="FP90" s="462"/>
      <c r="FQ90" s="462"/>
      <c r="FR90" s="462"/>
      <c r="FS90" s="462"/>
      <c r="FT90" s="462"/>
      <c r="FU90" s="462"/>
      <c r="FV90" s="462"/>
      <c r="FW90" s="462"/>
      <c r="FX90" s="462"/>
      <c r="FY90" s="462"/>
      <c r="FZ90" s="462"/>
      <c r="GA90" s="462"/>
      <c r="GB90" s="462"/>
      <c r="GC90" s="462"/>
      <c r="GD90" s="462"/>
      <c r="GE90" s="462"/>
      <c r="GF90" s="462"/>
      <c r="GG90" s="462"/>
      <c r="GH90" s="462"/>
      <c r="GI90" s="462"/>
      <c r="GJ90" s="462"/>
      <c r="GK90" s="462"/>
      <c r="GL90" s="462"/>
      <c r="GM90" s="462"/>
      <c r="GN90" s="462"/>
      <c r="GO90" s="462"/>
      <c r="GP90" s="462"/>
      <c r="GQ90" s="462"/>
      <c r="GR90" s="462"/>
      <c r="GS90" s="462"/>
      <c r="GT90" s="462"/>
      <c r="GU90" s="462"/>
      <c r="GV90" s="462"/>
      <c r="GW90" s="462"/>
      <c r="GX90" s="462"/>
      <c r="GY90" s="462"/>
      <c r="GZ90" s="27"/>
      <c r="HA90" s="27"/>
      <c r="HB90" s="27"/>
      <c r="HC90" s="27"/>
      <c r="HD90" s="27"/>
      <c r="HE90" s="27"/>
      <c r="HF90" s="27"/>
      <c r="HG90" s="27"/>
      <c r="HH90" s="27"/>
      <c r="HI90" s="27"/>
      <c r="HJ90" s="27"/>
      <c r="HK90" s="27"/>
      <c r="HL90" s="27"/>
      <c r="HM90" s="27"/>
      <c r="HN90" s="27"/>
      <c r="HO90" s="27"/>
      <c r="HP90" s="27"/>
      <c r="HQ90" s="27"/>
      <c r="HR90" s="27"/>
      <c r="HS90" s="27"/>
      <c r="HT90" s="27"/>
      <c r="HU90" s="27"/>
      <c r="HV90" s="27"/>
      <c r="HW90" s="27"/>
      <c r="HX90" s="27"/>
      <c r="HY90" s="27"/>
      <c r="HZ90" s="27"/>
      <c r="IA90" s="27"/>
      <c r="IB90" s="27"/>
      <c r="IC90" s="27"/>
      <c r="ID90" s="27"/>
      <c r="IE90" s="27"/>
      <c r="IF90" s="27"/>
      <c r="IG90" s="27"/>
      <c r="IH90" s="27"/>
      <c r="II90" s="27"/>
      <c r="IJ90" s="27"/>
      <c r="IK90" s="27"/>
      <c r="IL90" s="27"/>
      <c r="IM90" s="27"/>
      <c r="IN90" s="27"/>
      <c r="IO90" s="27"/>
      <c r="IP90" s="27"/>
      <c r="IQ90" s="27"/>
      <c r="IR90" s="27"/>
      <c r="IS90" s="27"/>
      <c r="IT90" s="27"/>
      <c r="IU90" s="27"/>
      <c r="IV90" s="27"/>
    </row>
    <row r="91" spans="1:256" s="361" customFormat="1">
      <c r="A91" s="363"/>
      <c r="B91" s="362"/>
      <c r="E91" s="360"/>
      <c r="F91" s="360"/>
      <c r="G91" s="360"/>
      <c r="H91" s="360"/>
      <c r="I91" s="360"/>
      <c r="J91" s="360"/>
      <c r="K91" s="360"/>
      <c r="L91" s="360"/>
      <c r="M91" s="360"/>
      <c r="N91" s="359"/>
      <c r="O91" s="462"/>
      <c r="P91" s="462"/>
      <c r="Q91" s="462"/>
      <c r="R91" s="462"/>
      <c r="S91" s="462"/>
      <c r="T91" s="462"/>
      <c r="U91" s="462"/>
      <c r="V91" s="462"/>
      <c r="W91" s="462"/>
      <c r="X91" s="462"/>
      <c r="Y91" s="462"/>
      <c r="Z91" s="462"/>
      <c r="AA91" s="462"/>
      <c r="AB91" s="462"/>
      <c r="AC91" s="462"/>
      <c r="AD91" s="462"/>
      <c r="AE91" s="462"/>
      <c r="AF91" s="462"/>
      <c r="AG91" s="462"/>
      <c r="AH91" s="462"/>
      <c r="AI91" s="462"/>
      <c r="AJ91" s="462"/>
      <c r="AK91" s="462"/>
      <c r="AL91" s="462"/>
      <c r="AM91" s="462"/>
      <c r="AN91" s="462"/>
      <c r="AO91" s="462"/>
      <c r="AP91" s="462"/>
      <c r="AQ91" s="462"/>
      <c r="AR91" s="462"/>
      <c r="AS91" s="462"/>
      <c r="AT91" s="462"/>
      <c r="AU91" s="462"/>
      <c r="AV91" s="462"/>
      <c r="AW91" s="462"/>
      <c r="AX91" s="462"/>
      <c r="AY91" s="462"/>
      <c r="AZ91" s="462"/>
      <c r="BA91" s="462"/>
      <c r="BB91" s="462"/>
      <c r="BC91" s="462"/>
      <c r="BD91" s="462"/>
      <c r="BE91" s="462"/>
      <c r="BF91" s="462"/>
      <c r="BG91" s="462"/>
      <c r="BH91" s="462"/>
      <c r="BI91" s="462"/>
      <c r="BJ91" s="462"/>
      <c r="BK91" s="462"/>
      <c r="BL91" s="462"/>
      <c r="BM91" s="462"/>
      <c r="BN91" s="462"/>
      <c r="BO91" s="462"/>
      <c r="BP91" s="462"/>
      <c r="BQ91" s="462"/>
      <c r="BR91" s="462"/>
      <c r="BS91" s="462"/>
      <c r="BT91" s="462"/>
      <c r="BU91" s="462"/>
      <c r="BV91" s="462"/>
      <c r="BW91" s="462"/>
      <c r="BX91" s="462"/>
      <c r="BY91" s="462"/>
      <c r="BZ91" s="462"/>
      <c r="CA91" s="462"/>
      <c r="CB91" s="462"/>
      <c r="CC91" s="462"/>
      <c r="CD91" s="462"/>
      <c r="CE91" s="462"/>
      <c r="CF91" s="462"/>
      <c r="CG91" s="462"/>
      <c r="CH91" s="462"/>
      <c r="CI91" s="462"/>
      <c r="CJ91" s="462"/>
      <c r="CK91" s="462"/>
      <c r="CL91" s="462"/>
      <c r="CM91" s="462"/>
      <c r="CN91" s="462"/>
      <c r="CO91" s="462"/>
      <c r="CP91" s="462"/>
      <c r="CQ91" s="462"/>
      <c r="CR91" s="462"/>
      <c r="CS91" s="462"/>
      <c r="CT91" s="462"/>
      <c r="CU91" s="462"/>
      <c r="CV91" s="462"/>
      <c r="CW91" s="462"/>
      <c r="CX91" s="462"/>
      <c r="CY91" s="462"/>
      <c r="CZ91" s="462"/>
      <c r="DA91" s="462"/>
      <c r="DB91" s="462"/>
      <c r="DC91" s="462"/>
      <c r="DD91" s="462"/>
      <c r="DE91" s="462"/>
      <c r="DF91" s="462"/>
      <c r="DG91" s="462"/>
      <c r="DH91" s="462"/>
      <c r="DI91" s="462"/>
      <c r="DJ91" s="462"/>
      <c r="DK91" s="462"/>
      <c r="DL91" s="462"/>
      <c r="DM91" s="462"/>
      <c r="DN91" s="462"/>
      <c r="DO91" s="462"/>
      <c r="DP91" s="462"/>
      <c r="DQ91" s="462"/>
      <c r="DR91" s="462"/>
      <c r="DS91" s="462"/>
      <c r="DT91" s="462"/>
      <c r="DU91" s="462"/>
      <c r="DV91" s="462"/>
      <c r="DW91" s="462"/>
      <c r="DX91" s="462"/>
      <c r="DY91" s="462"/>
      <c r="DZ91" s="462"/>
      <c r="EA91" s="462"/>
      <c r="EB91" s="462"/>
      <c r="EC91" s="462"/>
      <c r="ED91" s="462"/>
      <c r="EE91" s="462"/>
      <c r="EF91" s="462"/>
      <c r="EG91" s="462"/>
      <c r="EH91" s="462"/>
      <c r="EI91" s="462"/>
      <c r="EJ91" s="462"/>
      <c r="EK91" s="462"/>
      <c r="EL91" s="462"/>
      <c r="EM91" s="462"/>
      <c r="EN91" s="462"/>
      <c r="EO91" s="462"/>
      <c r="EP91" s="462"/>
      <c r="EQ91" s="462"/>
      <c r="ER91" s="462"/>
      <c r="ES91" s="462"/>
      <c r="ET91" s="462"/>
      <c r="EU91" s="462"/>
      <c r="EV91" s="462"/>
      <c r="EW91" s="462"/>
      <c r="EX91" s="462"/>
      <c r="EY91" s="462"/>
      <c r="EZ91" s="462"/>
      <c r="FA91" s="462"/>
      <c r="FB91" s="462"/>
      <c r="FC91" s="462"/>
      <c r="FD91" s="462"/>
      <c r="FE91" s="462"/>
      <c r="FF91" s="462"/>
      <c r="FG91" s="462"/>
      <c r="FH91" s="462"/>
      <c r="FI91" s="462"/>
      <c r="FJ91" s="462"/>
      <c r="FK91" s="462"/>
      <c r="FL91" s="462"/>
      <c r="FM91" s="462"/>
      <c r="FN91" s="462"/>
      <c r="FO91" s="462"/>
      <c r="FP91" s="462"/>
      <c r="FQ91" s="462"/>
      <c r="FR91" s="462"/>
      <c r="FS91" s="462"/>
      <c r="FT91" s="462"/>
      <c r="FU91" s="462"/>
      <c r="FV91" s="462"/>
      <c r="FW91" s="462"/>
      <c r="FX91" s="462"/>
      <c r="FY91" s="462"/>
      <c r="FZ91" s="462"/>
      <c r="GA91" s="462"/>
      <c r="GB91" s="462"/>
      <c r="GC91" s="462"/>
      <c r="GD91" s="462"/>
      <c r="GE91" s="462"/>
      <c r="GF91" s="462"/>
      <c r="GG91" s="462"/>
      <c r="GH91" s="462"/>
      <c r="GI91" s="462"/>
      <c r="GJ91" s="462"/>
      <c r="GK91" s="462"/>
      <c r="GL91" s="462"/>
      <c r="GM91" s="462"/>
      <c r="GN91" s="462"/>
      <c r="GO91" s="462"/>
      <c r="GP91" s="462"/>
      <c r="GQ91" s="462"/>
      <c r="GR91" s="462"/>
      <c r="GS91" s="462"/>
      <c r="GT91" s="462"/>
      <c r="GU91" s="462"/>
      <c r="GV91" s="462"/>
      <c r="GW91" s="462"/>
      <c r="GX91" s="462"/>
      <c r="GY91" s="462"/>
      <c r="GZ91" s="27"/>
      <c r="HA91" s="27"/>
      <c r="HB91" s="27"/>
      <c r="HC91" s="27"/>
      <c r="HD91" s="27"/>
      <c r="HE91" s="27"/>
      <c r="HF91" s="27"/>
      <c r="HG91" s="27"/>
      <c r="HH91" s="27"/>
      <c r="HI91" s="27"/>
      <c r="HJ91" s="27"/>
      <c r="HK91" s="27"/>
      <c r="HL91" s="27"/>
      <c r="HM91" s="27"/>
      <c r="HN91" s="27"/>
      <c r="HO91" s="27"/>
      <c r="HP91" s="27"/>
      <c r="HQ91" s="27"/>
      <c r="HR91" s="27"/>
      <c r="HS91" s="27"/>
      <c r="HT91" s="27"/>
      <c r="HU91" s="27"/>
      <c r="HV91" s="27"/>
      <c r="HW91" s="27"/>
      <c r="HX91" s="27"/>
      <c r="HY91" s="27"/>
      <c r="HZ91" s="27"/>
      <c r="IA91" s="27"/>
      <c r="IB91" s="27"/>
      <c r="IC91" s="27"/>
      <c r="ID91" s="27"/>
      <c r="IE91" s="27"/>
      <c r="IF91" s="27"/>
      <c r="IG91" s="27"/>
      <c r="IH91" s="27"/>
      <c r="II91" s="27"/>
      <c r="IJ91" s="27"/>
      <c r="IK91" s="27"/>
      <c r="IL91" s="27"/>
      <c r="IM91" s="27"/>
      <c r="IN91" s="27"/>
      <c r="IO91" s="27"/>
      <c r="IP91" s="27"/>
      <c r="IQ91" s="27"/>
      <c r="IR91" s="27"/>
      <c r="IS91" s="27"/>
      <c r="IT91" s="27"/>
      <c r="IU91" s="27"/>
      <c r="IV91" s="27"/>
    </row>
  </sheetData>
  <mergeCells count="6">
    <mergeCell ref="A1:N1"/>
    <mergeCell ref="A2:N2"/>
    <mergeCell ref="C3:H3"/>
    <mergeCell ref="M3:N3"/>
    <mergeCell ref="I3:J3"/>
    <mergeCell ref="K3:L3"/>
  </mergeCells>
  <pageMargins left="0.7" right="0.7" top="0.75" bottom="0.75" header="0.3" footer="0.3"/>
  <ignoredErrors>
    <ignoredError sqref="J32 H32 L32 N3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23"/>
  <sheetViews>
    <sheetView workbookViewId="0">
      <selection activeCell="C35" sqref="C35"/>
    </sheetView>
  </sheetViews>
  <sheetFormatPr defaultRowHeight="14.5"/>
  <cols>
    <col min="2" max="2" width="75.81640625" customWidth="1"/>
    <col min="5" max="5" width="10.7265625" bestFit="1" customWidth="1"/>
  </cols>
  <sheetData>
    <row r="1" spans="1:255">
      <c r="A1" s="566" t="s">
        <v>369</v>
      </c>
      <c r="B1" s="566"/>
      <c r="C1" s="566"/>
      <c r="D1" s="566"/>
      <c r="E1" s="566"/>
      <c r="F1" s="566"/>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c r="BT1" s="282"/>
      <c r="BU1" s="282"/>
      <c r="BV1" s="282"/>
      <c r="BW1" s="282"/>
      <c r="BX1" s="282"/>
      <c r="BY1" s="282"/>
      <c r="BZ1" s="282"/>
      <c r="CA1" s="282"/>
      <c r="CB1" s="282"/>
      <c r="CC1" s="282"/>
      <c r="CD1" s="282"/>
      <c r="CE1" s="282"/>
      <c r="CF1" s="282"/>
      <c r="CG1" s="282"/>
      <c r="CH1" s="282"/>
      <c r="CI1" s="282"/>
      <c r="CJ1" s="282"/>
      <c r="CK1" s="282"/>
      <c r="CL1" s="282"/>
      <c r="CM1" s="282"/>
      <c r="CN1" s="282"/>
      <c r="CO1" s="282"/>
      <c r="CP1" s="282"/>
      <c r="CQ1" s="282"/>
      <c r="CR1" s="282"/>
      <c r="CS1" s="282"/>
      <c r="CT1" s="282"/>
      <c r="CU1" s="282"/>
      <c r="CV1" s="282"/>
      <c r="CW1" s="282"/>
      <c r="CX1" s="282"/>
      <c r="CY1" s="282"/>
      <c r="CZ1" s="282"/>
      <c r="DA1" s="282"/>
      <c r="DB1" s="282"/>
      <c r="DC1" s="282"/>
      <c r="DD1" s="282"/>
      <c r="DE1" s="282"/>
      <c r="DF1" s="282"/>
      <c r="DG1" s="282"/>
      <c r="DH1" s="282"/>
      <c r="DI1" s="282"/>
      <c r="DJ1" s="282"/>
      <c r="DK1" s="282"/>
      <c r="DL1" s="282"/>
      <c r="DM1" s="282"/>
      <c r="DN1" s="282"/>
      <c r="DO1" s="282"/>
      <c r="DP1" s="282"/>
      <c r="DQ1" s="282"/>
      <c r="DR1" s="282"/>
      <c r="DS1" s="282"/>
      <c r="DT1" s="282"/>
      <c r="DU1" s="282"/>
      <c r="DV1" s="282"/>
      <c r="DW1" s="282"/>
      <c r="DX1" s="282"/>
      <c r="DY1" s="282"/>
      <c r="DZ1" s="282"/>
      <c r="EA1" s="282"/>
      <c r="EB1" s="282"/>
      <c r="EC1" s="282"/>
      <c r="ED1" s="282"/>
      <c r="EE1" s="282"/>
      <c r="EF1" s="282"/>
      <c r="EG1" s="282"/>
      <c r="EH1" s="282"/>
      <c r="EI1" s="282"/>
      <c r="EJ1" s="282"/>
      <c r="EK1" s="282"/>
      <c r="EL1" s="282"/>
      <c r="EM1" s="282"/>
      <c r="EN1" s="282"/>
      <c r="EO1" s="282"/>
      <c r="EP1" s="282"/>
      <c r="EQ1" s="282"/>
      <c r="ER1" s="282"/>
      <c r="ES1" s="282"/>
      <c r="ET1" s="282"/>
      <c r="EU1" s="282"/>
      <c r="EV1" s="282"/>
      <c r="EW1" s="282"/>
      <c r="EX1" s="282"/>
      <c r="EY1" s="282"/>
      <c r="EZ1" s="282"/>
      <c r="FA1" s="282"/>
      <c r="FB1" s="282"/>
      <c r="FC1" s="282"/>
      <c r="FD1" s="282"/>
      <c r="FE1" s="282"/>
      <c r="FF1" s="282"/>
      <c r="FG1" s="282"/>
      <c r="FH1" s="282"/>
      <c r="FI1" s="282"/>
      <c r="FJ1" s="282"/>
      <c r="FK1" s="282"/>
      <c r="FL1" s="282"/>
      <c r="FM1" s="282"/>
      <c r="FN1" s="282"/>
      <c r="FO1" s="282"/>
      <c r="FP1" s="282"/>
      <c r="FQ1" s="282"/>
      <c r="FR1" s="282"/>
      <c r="FS1" s="282"/>
      <c r="FT1" s="282"/>
      <c r="FU1" s="282"/>
      <c r="FV1" s="282"/>
      <c r="FW1" s="282"/>
      <c r="FX1" s="282"/>
      <c r="FY1" s="282"/>
      <c r="FZ1" s="282"/>
      <c r="GA1" s="282"/>
      <c r="GB1" s="282"/>
      <c r="GC1" s="282"/>
      <c r="GD1" s="282"/>
      <c r="GE1" s="282"/>
      <c r="GF1" s="282"/>
      <c r="GG1" s="282"/>
      <c r="GH1" s="282"/>
      <c r="GI1" s="282"/>
      <c r="GJ1" s="282"/>
      <c r="GK1" s="282"/>
      <c r="GL1" s="282"/>
      <c r="GM1" s="282"/>
      <c r="GN1" s="282"/>
      <c r="GO1" s="282"/>
      <c r="GP1" s="282"/>
      <c r="GQ1" s="282"/>
      <c r="GR1" s="282"/>
      <c r="GS1" s="282"/>
      <c r="GT1" s="282"/>
      <c r="GU1" s="282"/>
      <c r="GV1" s="282"/>
      <c r="GW1" s="282"/>
      <c r="GX1" s="282"/>
      <c r="GY1" s="282"/>
      <c r="GZ1" s="282"/>
      <c r="HA1" s="282"/>
      <c r="HB1" s="282"/>
      <c r="HC1" s="283"/>
      <c r="HD1" s="283"/>
      <c r="HE1" s="283"/>
      <c r="HF1" s="283"/>
      <c r="HG1" s="283"/>
      <c r="HH1" s="283"/>
      <c r="HI1" s="283"/>
      <c r="HJ1" s="283"/>
      <c r="HK1" s="283"/>
      <c r="HL1" s="283"/>
      <c r="HM1" s="283"/>
      <c r="HN1" s="283"/>
      <c r="HO1" s="283"/>
      <c r="HP1" s="283"/>
      <c r="HQ1" s="283"/>
      <c r="HR1" s="283"/>
      <c r="HS1" s="283"/>
      <c r="HT1" s="283"/>
      <c r="HU1" s="283"/>
      <c r="HV1" s="283"/>
      <c r="HW1" s="283"/>
      <c r="HX1" s="283"/>
      <c r="HY1" s="283"/>
      <c r="HZ1" s="283"/>
      <c r="IA1" s="283"/>
      <c r="IB1" s="283"/>
      <c r="IC1" s="283"/>
      <c r="ID1" s="283"/>
      <c r="IE1" s="283"/>
      <c r="IF1" s="283"/>
      <c r="IG1" s="283"/>
      <c r="IH1" s="283"/>
      <c r="II1" s="283"/>
      <c r="IJ1" s="283"/>
      <c r="IK1" s="283"/>
      <c r="IL1" s="283"/>
      <c r="IM1" s="283"/>
      <c r="IN1" s="283"/>
      <c r="IO1" s="283"/>
      <c r="IP1" s="283"/>
      <c r="IQ1" s="283"/>
      <c r="IR1" s="283"/>
      <c r="IS1" s="283"/>
      <c r="IT1" s="283"/>
      <c r="IU1" s="283"/>
    </row>
    <row r="2" spans="1:255">
      <c r="A2" s="566" t="s">
        <v>370</v>
      </c>
      <c r="B2" s="566"/>
      <c r="C2" s="566"/>
      <c r="D2" s="566"/>
      <c r="E2" s="566"/>
      <c r="F2" s="566"/>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82"/>
      <c r="DM2" s="282"/>
      <c r="DN2" s="282"/>
      <c r="DO2" s="282"/>
      <c r="DP2" s="282"/>
      <c r="DQ2" s="282"/>
      <c r="DR2" s="282"/>
      <c r="DS2" s="282"/>
      <c r="DT2" s="282"/>
      <c r="DU2" s="282"/>
      <c r="DV2" s="282"/>
      <c r="DW2" s="282"/>
      <c r="DX2" s="282"/>
      <c r="DY2" s="282"/>
      <c r="DZ2" s="282"/>
      <c r="EA2" s="282"/>
      <c r="EB2" s="282"/>
      <c r="EC2" s="282"/>
      <c r="ED2" s="282"/>
      <c r="EE2" s="282"/>
      <c r="EF2" s="282"/>
      <c r="EG2" s="282"/>
      <c r="EH2" s="282"/>
      <c r="EI2" s="282"/>
      <c r="EJ2" s="282"/>
      <c r="EK2" s="282"/>
      <c r="EL2" s="282"/>
      <c r="EM2" s="282"/>
      <c r="EN2" s="282"/>
      <c r="EO2" s="282"/>
      <c r="EP2" s="282"/>
      <c r="EQ2" s="282"/>
      <c r="ER2" s="282"/>
      <c r="ES2" s="282"/>
      <c r="ET2" s="282"/>
      <c r="EU2" s="282"/>
      <c r="EV2" s="282"/>
      <c r="EW2" s="282"/>
      <c r="EX2" s="282"/>
      <c r="EY2" s="282"/>
      <c r="EZ2" s="282"/>
      <c r="FA2" s="282"/>
      <c r="FB2" s="282"/>
      <c r="FC2" s="282"/>
      <c r="FD2" s="282"/>
      <c r="FE2" s="282"/>
      <c r="FF2" s="282"/>
      <c r="FG2" s="282"/>
      <c r="FH2" s="282"/>
      <c r="FI2" s="282"/>
      <c r="FJ2" s="282"/>
      <c r="FK2" s="282"/>
      <c r="FL2" s="282"/>
      <c r="FM2" s="282"/>
      <c r="FN2" s="282"/>
      <c r="FO2" s="282"/>
      <c r="FP2" s="282"/>
      <c r="FQ2" s="282"/>
      <c r="FR2" s="282"/>
      <c r="FS2" s="282"/>
      <c r="FT2" s="282"/>
      <c r="FU2" s="282"/>
      <c r="FV2" s="282"/>
      <c r="FW2" s="282"/>
      <c r="FX2" s="282"/>
      <c r="FY2" s="282"/>
      <c r="FZ2" s="282"/>
      <c r="GA2" s="282"/>
      <c r="GB2" s="282"/>
      <c r="GC2" s="282"/>
      <c r="GD2" s="282"/>
      <c r="GE2" s="282"/>
      <c r="GF2" s="282"/>
      <c r="GG2" s="282"/>
      <c r="GH2" s="282"/>
      <c r="GI2" s="282"/>
      <c r="GJ2" s="282"/>
      <c r="GK2" s="282"/>
      <c r="GL2" s="282"/>
      <c r="GM2" s="282"/>
      <c r="GN2" s="282"/>
      <c r="GO2" s="282"/>
      <c r="GP2" s="282"/>
      <c r="GQ2" s="282"/>
      <c r="GR2" s="282"/>
      <c r="GS2" s="282"/>
      <c r="GT2" s="282"/>
      <c r="GU2" s="282"/>
      <c r="GV2" s="282"/>
      <c r="GW2" s="282"/>
      <c r="GX2" s="282"/>
      <c r="GY2" s="282"/>
      <c r="GZ2" s="282"/>
      <c r="HA2" s="282"/>
      <c r="HB2" s="282"/>
      <c r="HC2" s="283"/>
      <c r="HD2" s="283"/>
      <c r="HE2" s="283"/>
      <c r="HF2" s="283"/>
      <c r="HG2" s="283"/>
      <c r="HH2" s="283"/>
      <c r="HI2" s="283"/>
      <c r="HJ2" s="283"/>
      <c r="HK2" s="283"/>
      <c r="HL2" s="283"/>
      <c r="HM2" s="283"/>
      <c r="HN2" s="283"/>
      <c r="HO2" s="283"/>
      <c r="HP2" s="283"/>
      <c r="HQ2" s="283"/>
      <c r="HR2" s="283"/>
      <c r="HS2" s="283"/>
      <c r="HT2" s="283"/>
      <c r="HU2" s="283"/>
      <c r="HV2" s="283"/>
      <c r="HW2" s="283"/>
      <c r="HX2" s="283"/>
      <c r="HY2" s="283"/>
      <c r="HZ2" s="283"/>
      <c r="IA2" s="283"/>
      <c r="IB2" s="283"/>
      <c r="IC2" s="283"/>
      <c r="ID2" s="283"/>
      <c r="IE2" s="283"/>
      <c r="IF2" s="283"/>
      <c r="IG2" s="283"/>
      <c r="IH2" s="283"/>
      <c r="II2" s="283"/>
      <c r="IJ2" s="283"/>
      <c r="IK2" s="283"/>
      <c r="IL2" s="283"/>
      <c r="IM2" s="283"/>
      <c r="IN2" s="283"/>
      <c r="IO2" s="283"/>
      <c r="IP2" s="283"/>
      <c r="IQ2" s="283"/>
      <c r="IR2" s="283"/>
      <c r="IS2" s="283"/>
      <c r="IT2" s="283"/>
      <c r="IU2" s="283"/>
    </row>
    <row r="3" spans="1:255">
      <c r="A3" s="566" t="s">
        <v>371</v>
      </c>
      <c r="B3" s="566"/>
      <c r="C3" s="566"/>
      <c r="D3" s="566"/>
      <c r="E3" s="566"/>
      <c r="F3" s="566"/>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1"/>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81"/>
      <c r="BV3" s="281"/>
      <c r="BW3" s="281"/>
      <c r="BX3" s="281"/>
      <c r="BY3" s="281"/>
      <c r="BZ3" s="281"/>
      <c r="CA3" s="281"/>
      <c r="CB3" s="281"/>
      <c r="CC3" s="281"/>
      <c r="CD3" s="281"/>
      <c r="CE3" s="281"/>
      <c r="CF3" s="281"/>
      <c r="CG3" s="281"/>
      <c r="CH3" s="281"/>
      <c r="CI3" s="281"/>
      <c r="CJ3" s="281"/>
      <c r="CK3" s="281"/>
      <c r="CL3" s="281"/>
      <c r="CM3" s="281"/>
      <c r="CN3" s="281"/>
      <c r="CO3" s="281"/>
      <c r="CP3" s="281"/>
      <c r="CQ3" s="281"/>
      <c r="CR3" s="281"/>
      <c r="CS3" s="281"/>
      <c r="CT3" s="281"/>
      <c r="CU3" s="281"/>
      <c r="CV3" s="281"/>
      <c r="CW3" s="281"/>
      <c r="CX3" s="281"/>
      <c r="CY3" s="281"/>
      <c r="CZ3" s="281"/>
      <c r="DA3" s="281"/>
      <c r="DB3" s="281"/>
      <c r="DC3" s="281"/>
      <c r="DD3" s="281"/>
      <c r="DE3" s="281"/>
      <c r="DF3" s="281"/>
      <c r="DG3" s="281"/>
      <c r="DH3" s="281"/>
      <c r="DI3" s="281"/>
      <c r="DJ3" s="281"/>
      <c r="DK3" s="281"/>
      <c r="DL3" s="281"/>
      <c r="DM3" s="281"/>
      <c r="DN3" s="281"/>
      <c r="DO3" s="281"/>
      <c r="DP3" s="281"/>
      <c r="DQ3" s="281"/>
      <c r="DR3" s="281"/>
      <c r="DS3" s="281"/>
      <c r="DT3" s="281"/>
      <c r="DU3" s="281"/>
      <c r="DV3" s="281"/>
      <c r="DW3" s="281"/>
      <c r="DX3" s="281"/>
      <c r="DY3" s="281"/>
      <c r="DZ3" s="281"/>
      <c r="EA3" s="281"/>
      <c r="EB3" s="281"/>
      <c r="EC3" s="281"/>
      <c r="ED3" s="281"/>
      <c r="EE3" s="281"/>
      <c r="EF3" s="281"/>
      <c r="EG3" s="281"/>
      <c r="EH3" s="281"/>
      <c r="EI3" s="281"/>
      <c r="EJ3" s="281"/>
      <c r="EK3" s="281"/>
      <c r="EL3" s="281"/>
      <c r="EM3" s="281"/>
      <c r="EN3" s="281"/>
      <c r="EO3" s="281"/>
      <c r="EP3" s="281"/>
      <c r="EQ3" s="281"/>
      <c r="ER3" s="281"/>
      <c r="ES3" s="281"/>
      <c r="ET3" s="281"/>
      <c r="EU3" s="281"/>
      <c r="EV3" s="281"/>
      <c r="EW3" s="281"/>
      <c r="EX3" s="281"/>
      <c r="EY3" s="281"/>
      <c r="EZ3" s="281"/>
      <c r="FA3" s="281"/>
      <c r="FB3" s="281"/>
      <c r="FC3" s="281"/>
      <c r="FD3" s="281"/>
      <c r="FE3" s="281"/>
      <c r="FF3" s="281"/>
      <c r="FG3" s="281"/>
      <c r="FH3" s="281"/>
      <c r="FI3" s="281"/>
      <c r="FJ3" s="281"/>
      <c r="FK3" s="281"/>
      <c r="FL3" s="281"/>
      <c r="FM3" s="281"/>
      <c r="FN3" s="281"/>
      <c r="FO3" s="281"/>
      <c r="FP3" s="281"/>
      <c r="FQ3" s="281"/>
      <c r="FR3" s="281"/>
      <c r="FS3" s="281"/>
      <c r="FT3" s="281"/>
      <c r="FU3" s="281"/>
      <c r="FV3" s="281"/>
      <c r="FW3" s="281"/>
      <c r="FX3" s="281"/>
      <c r="FY3" s="281"/>
      <c r="FZ3" s="281"/>
      <c r="GA3" s="281"/>
      <c r="GB3" s="281"/>
      <c r="GC3" s="281"/>
      <c r="GD3" s="281"/>
      <c r="GE3" s="281"/>
      <c r="GF3" s="281"/>
      <c r="GG3" s="281"/>
      <c r="GH3" s="281"/>
      <c r="GI3" s="281"/>
      <c r="GJ3" s="281"/>
      <c r="GK3" s="281"/>
      <c r="GL3" s="281"/>
      <c r="GM3" s="281"/>
      <c r="GN3" s="281"/>
      <c r="GO3" s="281"/>
      <c r="GP3" s="281"/>
      <c r="GQ3" s="281"/>
      <c r="GR3" s="281"/>
      <c r="GS3" s="281"/>
      <c r="GT3" s="281"/>
      <c r="GU3" s="281"/>
      <c r="GV3" s="281"/>
      <c r="GW3" s="281"/>
      <c r="GX3" s="281"/>
      <c r="GY3" s="281"/>
      <c r="GZ3" s="281"/>
      <c r="HA3" s="281"/>
      <c r="HB3" s="281"/>
      <c r="HC3" s="281"/>
      <c r="HD3" s="281"/>
      <c r="HE3" s="281"/>
      <c r="HF3" s="281"/>
      <c r="HG3" s="281"/>
      <c r="HH3" s="281"/>
      <c r="HI3" s="281"/>
      <c r="HJ3" s="281"/>
      <c r="HK3" s="281"/>
      <c r="HL3" s="281"/>
      <c r="HM3" s="281"/>
      <c r="HN3" s="281"/>
      <c r="HO3" s="281"/>
      <c r="HP3" s="281"/>
      <c r="HQ3" s="281"/>
      <c r="HR3" s="281"/>
      <c r="HS3" s="281"/>
      <c r="HT3" s="281"/>
      <c r="HU3" s="281"/>
      <c r="HV3" s="281"/>
      <c r="HW3" s="281"/>
      <c r="HX3" s="281"/>
      <c r="HY3" s="281"/>
      <c r="HZ3" s="281"/>
      <c r="IA3" s="281"/>
      <c r="IB3" s="281"/>
      <c r="IC3" s="281"/>
      <c r="ID3" s="281"/>
      <c r="IE3" s="281"/>
      <c r="IF3" s="281"/>
      <c r="IG3" s="281"/>
      <c r="IH3" s="281"/>
      <c r="II3" s="281"/>
      <c r="IJ3" s="281"/>
      <c r="IK3" s="281"/>
      <c r="IL3" s="281"/>
      <c r="IM3" s="281"/>
      <c r="IN3" s="281"/>
      <c r="IO3" s="281"/>
      <c r="IP3" s="281"/>
      <c r="IQ3" s="281"/>
      <c r="IR3" s="281"/>
      <c r="IS3" s="281"/>
      <c r="IT3" s="281"/>
      <c r="IU3" s="281"/>
    </row>
    <row r="4" spans="1:255">
      <c r="A4" s="567"/>
      <c r="B4" s="567"/>
      <c r="C4" s="567"/>
      <c r="D4" s="567"/>
      <c r="E4" s="567"/>
      <c r="F4" s="567"/>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281"/>
      <c r="BX4" s="281"/>
      <c r="BY4" s="281"/>
      <c r="BZ4" s="281"/>
      <c r="CA4" s="281"/>
      <c r="CB4" s="281"/>
      <c r="CC4" s="281"/>
      <c r="CD4" s="281"/>
      <c r="CE4" s="281"/>
      <c r="CF4" s="281"/>
      <c r="CG4" s="281"/>
      <c r="CH4" s="281"/>
      <c r="CI4" s="281"/>
      <c r="CJ4" s="281"/>
      <c r="CK4" s="281"/>
      <c r="CL4" s="281"/>
      <c r="CM4" s="281"/>
      <c r="CN4" s="281"/>
      <c r="CO4" s="281"/>
      <c r="CP4" s="281"/>
      <c r="CQ4" s="281"/>
      <c r="CR4" s="281"/>
      <c r="CS4" s="281"/>
      <c r="CT4" s="281"/>
      <c r="CU4" s="281"/>
      <c r="CV4" s="281"/>
      <c r="CW4" s="281"/>
      <c r="CX4" s="281"/>
      <c r="CY4" s="281"/>
      <c r="CZ4" s="281"/>
      <c r="DA4" s="281"/>
      <c r="DB4" s="281"/>
      <c r="DC4" s="281"/>
      <c r="DD4" s="281"/>
      <c r="DE4" s="281"/>
      <c r="DF4" s="281"/>
      <c r="DG4" s="281"/>
      <c r="DH4" s="281"/>
      <c r="DI4" s="281"/>
      <c r="DJ4" s="281"/>
      <c r="DK4" s="281"/>
      <c r="DL4" s="281"/>
      <c r="DM4" s="281"/>
      <c r="DN4" s="281"/>
      <c r="DO4" s="281"/>
      <c r="DP4" s="281"/>
      <c r="DQ4" s="281"/>
      <c r="DR4" s="281"/>
      <c r="DS4" s="281"/>
      <c r="DT4" s="281"/>
      <c r="DU4" s="281"/>
      <c r="DV4" s="281"/>
      <c r="DW4" s="281"/>
      <c r="DX4" s="281"/>
      <c r="DY4" s="281"/>
      <c r="DZ4" s="281"/>
      <c r="EA4" s="281"/>
      <c r="EB4" s="281"/>
      <c r="EC4" s="281"/>
      <c r="ED4" s="281"/>
      <c r="EE4" s="281"/>
      <c r="EF4" s="281"/>
      <c r="EG4" s="281"/>
      <c r="EH4" s="281"/>
      <c r="EI4" s="281"/>
      <c r="EJ4" s="281"/>
      <c r="EK4" s="281"/>
      <c r="EL4" s="281"/>
      <c r="EM4" s="281"/>
      <c r="EN4" s="281"/>
      <c r="EO4" s="281"/>
      <c r="EP4" s="281"/>
      <c r="EQ4" s="281"/>
      <c r="ER4" s="281"/>
      <c r="ES4" s="281"/>
      <c r="ET4" s="281"/>
      <c r="EU4" s="281"/>
      <c r="EV4" s="281"/>
      <c r="EW4" s="281"/>
      <c r="EX4" s="281"/>
      <c r="EY4" s="281"/>
      <c r="EZ4" s="281"/>
      <c r="FA4" s="281"/>
      <c r="FB4" s="281"/>
      <c r="FC4" s="281"/>
      <c r="FD4" s="281"/>
      <c r="FE4" s="281"/>
      <c r="FF4" s="281"/>
      <c r="FG4" s="281"/>
      <c r="FH4" s="281"/>
      <c r="FI4" s="281"/>
      <c r="FJ4" s="281"/>
      <c r="FK4" s="281"/>
      <c r="FL4" s="281"/>
      <c r="FM4" s="281"/>
      <c r="FN4" s="281"/>
      <c r="FO4" s="281"/>
      <c r="FP4" s="281"/>
      <c r="FQ4" s="281"/>
      <c r="FR4" s="281"/>
      <c r="FS4" s="281"/>
      <c r="FT4" s="281"/>
      <c r="FU4" s="281"/>
      <c r="FV4" s="281"/>
      <c r="FW4" s="281"/>
      <c r="FX4" s="281"/>
      <c r="FY4" s="281"/>
      <c r="FZ4" s="281"/>
      <c r="GA4" s="281"/>
      <c r="GB4" s="281"/>
      <c r="GC4" s="281"/>
      <c r="GD4" s="281"/>
      <c r="GE4" s="281"/>
      <c r="GF4" s="281"/>
      <c r="GG4" s="281"/>
      <c r="GH4" s="281"/>
      <c r="GI4" s="281"/>
      <c r="GJ4" s="281"/>
      <c r="GK4" s="281"/>
      <c r="GL4" s="281"/>
      <c r="GM4" s="281"/>
      <c r="GN4" s="281"/>
      <c r="GO4" s="281"/>
      <c r="GP4" s="281"/>
      <c r="GQ4" s="281"/>
      <c r="GR4" s="281"/>
      <c r="GS4" s="281"/>
      <c r="GT4" s="281"/>
      <c r="GU4" s="281"/>
      <c r="GV4" s="281"/>
      <c r="GW4" s="281"/>
      <c r="GX4" s="281"/>
      <c r="GY4" s="281"/>
      <c r="GZ4" s="281"/>
      <c r="HA4" s="281"/>
      <c r="HB4" s="281"/>
      <c r="HC4" s="281"/>
      <c r="HD4" s="281"/>
      <c r="HE4" s="281"/>
      <c r="HF4" s="281"/>
      <c r="HG4" s="281"/>
      <c r="HH4" s="281"/>
      <c r="HI4" s="281"/>
      <c r="HJ4" s="281"/>
      <c r="HK4" s="281"/>
      <c r="HL4" s="281"/>
      <c r="HM4" s="281"/>
      <c r="HN4" s="281"/>
      <c r="HO4" s="281"/>
      <c r="HP4" s="281"/>
      <c r="HQ4" s="281"/>
      <c r="HR4" s="281"/>
      <c r="HS4" s="281"/>
      <c r="HT4" s="281"/>
      <c r="HU4" s="281"/>
      <c r="HV4" s="281"/>
      <c r="HW4" s="281"/>
      <c r="HX4" s="281"/>
      <c r="HY4" s="281"/>
      <c r="HZ4" s="281"/>
      <c r="IA4" s="281"/>
      <c r="IB4" s="281"/>
      <c r="IC4" s="281"/>
      <c r="ID4" s="281"/>
      <c r="IE4" s="281"/>
      <c r="IF4" s="281"/>
      <c r="IG4" s="281"/>
      <c r="IH4" s="281"/>
      <c r="II4" s="281"/>
      <c r="IJ4" s="281"/>
      <c r="IK4" s="281"/>
      <c r="IL4" s="281"/>
      <c r="IM4" s="281"/>
      <c r="IN4" s="281"/>
      <c r="IO4" s="281"/>
      <c r="IP4" s="281"/>
      <c r="IQ4" s="281"/>
      <c r="IR4" s="281"/>
      <c r="IS4" s="281"/>
      <c r="IT4" s="281"/>
      <c r="IU4" s="281"/>
    </row>
    <row r="5" spans="1:255">
      <c r="A5" s="568" t="s">
        <v>372</v>
      </c>
      <c r="B5" s="568" t="s">
        <v>345</v>
      </c>
      <c r="C5" s="568" t="s">
        <v>347</v>
      </c>
      <c r="D5" s="568" t="s">
        <v>346</v>
      </c>
      <c r="E5" s="568" t="s">
        <v>373</v>
      </c>
      <c r="F5" s="569" t="s">
        <v>374</v>
      </c>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c r="BR5" s="284"/>
      <c r="BS5" s="284"/>
      <c r="BT5" s="284"/>
      <c r="BU5" s="284"/>
      <c r="BV5" s="284"/>
      <c r="BW5" s="284"/>
      <c r="BX5" s="284"/>
      <c r="BY5" s="284"/>
      <c r="BZ5" s="284"/>
      <c r="CA5" s="284"/>
      <c r="CB5" s="284"/>
      <c r="CC5" s="284"/>
      <c r="CD5" s="284"/>
      <c r="CE5" s="284"/>
      <c r="CF5" s="284"/>
      <c r="CG5" s="284"/>
      <c r="CH5" s="284"/>
      <c r="CI5" s="284"/>
      <c r="CJ5" s="284"/>
      <c r="CK5" s="284"/>
      <c r="CL5" s="284"/>
      <c r="CM5" s="284"/>
      <c r="CN5" s="284"/>
      <c r="CO5" s="284"/>
      <c r="CP5" s="284"/>
      <c r="CQ5" s="284"/>
      <c r="CR5" s="284"/>
      <c r="CS5" s="284"/>
      <c r="CT5" s="284"/>
      <c r="CU5" s="284"/>
      <c r="CV5" s="284"/>
      <c r="CW5" s="284"/>
      <c r="CX5" s="284"/>
      <c r="CY5" s="284"/>
      <c r="CZ5" s="284"/>
      <c r="DA5" s="284"/>
      <c r="DB5" s="284"/>
      <c r="DC5" s="284"/>
      <c r="DD5" s="284"/>
      <c r="DE5" s="284"/>
      <c r="DF5" s="284"/>
      <c r="DG5" s="284"/>
      <c r="DH5" s="284"/>
      <c r="DI5" s="284"/>
      <c r="DJ5" s="284"/>
      <c r="DK5" s="284"/>
      <c r="DL5" s="284"/>
      <c r="DM5" s="284"/>
      <c r="DN5" s="284"/>
      <c r="DO5" s="284"/>
      <c r="DP5" s="284"/>
      <c r="DQ5" s="284"/>
      <c r="DR5" s="284"/>
      <c r="DS5" s="284"/>
      <c r="DT5" s="284"/>
      <c r="DU5" s="284"/>
      <c r="DV5" s="284"/>
      <c r="DW5" s="284"/>
      <c r="DX5" s="284"/>
      <c r="DY5" s="284"/>
      <c r="DZ5" s="284"/>
      <c r="EA5" s="284"/>
      <c r="EB5" s="284"/>
      <c r="EC5" s="284"/>
      <c r="ED5" s="284"/>
      <c r="EE5" s="284"/>
      <c r="EF5" s="284"/>
      <c r="EG5" s="284"/>
      <c r="EH5" s="284"/>
      <c r="EI5" s="284"/>
      <c r="EJ5" s="284"/>
      <c r="EK5" s="284"/>
      <c r="EL5" s="284"/>
      <c r="EM5" s="284"/>
      <c r="EN5" s="284"/>
      <c r="EO5" s="284"/>
      <c r="EP5" s="284"/>
      <c r="EQ5" s="284"/>
      <c r="ER5" s="284"/>
      <c r="ES5" s="284"/>
      <c r="ET5" s="284"/>
      <c r="EU5" s="284"/>
      <c r="EV5" s="284"/>
      <c r="EW5" s="284"/>
      <c r="EX5" s="284"/>
      <c r="EY5" s="284"/>
      <c r="EZ5" s="284"/>
      <c r="FA5" s="284"/>
      <c r="FB5" s="284"/>
      <c r="FC5" s="284"/>
      <c r="FD5" s="284"/>
      <c r="FE5" s="284"/>
      <c r="FF5" s="284"/>
      <c r="FG5" s="284"/>
      <c r="FH5" s="284"/>
      <c r="FI5" s="284"/>
      <c r="FJ5" s="284"/>
      <c r="FK5" s="284"/>
      <c r="FL5" s="284"/>
      <c r="FM5" s="284"/>
      <c r="FN5" s="284"/>
      <c r="FO5" s="284"/>
      <c r="FP5" s="284"/>
      <c r="FQ5" s="284"/>
      <c r="FR5" s="284"/>
      <c r="FS5" s="284"/>
      <c r="FT5" s="284"/>
      <c r="FU5" s="284"/>
      <c r="FV5" s="284"/>
      <c r="FW5" s="284"/>
      <c r="FX5" s="284"/>
      <c r="FY5" s="284"/>
      <c r="FZ5" s="284"/>
      <c r="GA5" s="284"/>
      <c r="GB5" s="284"/>
      <c r="GC5" s="284"/>
      <c r="GD5" s="284"/>
      <c r="GE5" s="284"/>
      <c r="GF5" s="284"/>
      <c r="GG5" s="284"/>
      <c r="GH5" s="284"/>
      <c r="GI5" s="284"/>
      <c r="GJ5" s="284"/>
      <c r="GK5" s="284"/>
      <c r="GL5" s="284"/>
      <c r="GM5" s="284"/>
      <c r="GN5" s="284"/>
      <c r="GO5" s="284"/>
      <c r="GP5" s="284"/>
      <c r="GQ5" s="284"/>
      <c r="GR5" s="284"/>
      <c r="GS5" s="284"/>
      <c r="GT5" s="284"/>
      <c r="GU5" s="284"/>
      <c r="GV5" s="284"/>
      <c r="GW5" s="284"/>
      <c r="GX5" s="284"/>
      <c r="GY5" s="284"/>
      <c r="GZ5" s="284"/>
      <c r="HA5" s="284"/>
      <c r="HB5" s="284"/>
      <c r="HC5" s="285"/>
      <c r="HD5" s="285"/>
      <c r="HE5" s="285"/>
      <c r="HF5" s="285"/>
      <c r="HG5" s="285"/>
      <c r="HH5" s="285"/>
      <c r="HI5" s="285"/>
      <c r="HJ5" s="285"/>
      <c r="HK5" s="285"/>
      <c r="HL5" s="285"/>
      <c r="HM5" s="285"/>
      <c r="HN5" s="285"/>
      <c r="HO5" s="285"/>
      <c r="HP5" s="285"/>
      <c r="HQ5" s="285"/>
      <c r="HR5" s="285"/>
      <c r="HS5" s="285"/>
      <c r="HT5" s="285"/>
      <c r="HU5" s="285"/>
      <c r="HV5" s="285"/>
      <c r="HW5" s="285"/>
      <c r="HX5" s="285"/>
      <c r="HY5" s="285"/>
      <c r="HZ5" s="285"/>
      <c r="IA5" s="285"/>
      <c r="IB5" s="285"/>
      <c r="IC5" s="285"/>
      <c r="ID5" s="285"/>
      <c r="IE5" s="285"/>
      <c r="IF5" s="285"/>
      <c r="IG5" s="285"/>
      <c r="IH5" s="285"/>
      <c r="II5" s="285"/>
      <c r="IJ5" s="285"/>
      <c r="IK5" s="285"/>
      <c r="IL5" s="285"/>
      <c r="IM5" s="285"/>
      <c r="IN5" s="285"/>
      <c r="IO5" s="285"/>
      <c r="IP5" s="285"/>
      <c r="IQ5" s="285"/>
      <c r="IR5" s="285"/>
      <c r="IS5" s="285"/>
      <c r="IT5" s="285"/>
      <c r="IU5" s="285"/>
    </row>
    <row r="6" spans="1:255">
      <c r="A6" s="568"/>
      <c r="B6" s="568"/>
      <c r="C6" s="568"/>
      <c r="D6" s="568"/>
      <c r="E6" s="568"/>
      <c r="F6" s="569"/>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284"/>
      <c r="BR6" s="284"/>
      <c r="BS6" s="284"/>
      <c r="BT6" s="284"/>
      <c r="BU6" s="284"/>
      <c r="BV6" s="284"/>
      <c r="BW6" s="284"/>
      <c r="BX6" s="284"/>
      <c r="BY6" s="284"/>
      <c r="BZ6" s="284"/>
      <c r="CA6" s="284"/>
      <c r="CB6" s="284"/>
      <c r="CC6" s="284"/>
      <c r="CD6" s="284"/>
      <c r="CE6" s="284"/>
      <c r="CF6" s="284"/>
      <c r="CG6" s="284"/>
      <c r="CH6" s="284"/>
      <c r="CI6" s="284"/>
      <c r="CJ6" s="284"/>
      <c r="CK6" s="284"/>
      <c r="CL6" s="284"/>
      <c r="CM6" s="284"/>
      <c r="CN6" s="284"/>
      <c r="CO6" s="284"/>
      <c r="CP6" s="284"/>
      <c r="CQ6" s="284"/>
      <c r="CR6" s="284"/>
      <c r="CS6" s="284"/>
      <c r="CT6" s="284"/>
      <c r="CU6" s="284"/>
      <c r="CV6" s="284"/>
      <c r="CW6" s="284"/>
      <c r="CX6" s="284"/>
      <c r="CY6" s="284"/>
      <c r="CZ6" s="284"/>
      <c r="DA6" s="284"/>
      <c r="DB6" s="284"/>
      <c r="DC6" s="284"/>
      <c r="DD6" s="284"/>
      <c r="DE6" s="284"/>
      <c r="DF6" s="284"/>
      <c r="DG6" s="284"/>
      <c r="DH6" s="284"/>
      <c r="DI6" s="284"/>
      <c r="DJ6" s="284"/>
      <c r="DK6" s="284"/>
      <c r="DL6" s="284"/>
      <c r="DM6" s="284"/>
      <c r="DN6" s="284"/>
      <c r="DO6" s="284"/>
      <c r="DP6" s="284"/>
      <c r="DQ6" s="284"/>
      <c r="DR6" s="284"/>
      <c r="DS6" s="284"/>
      <c r="DT6" s="284"/>
      <c r="DU6" s="284"/>
      <c r="DV6" s="284"/>
      <c r="DW6" s="284"/>
      <c r="DX6" s="284"/>
      <c r="DY6" s="284"/>
      <c r="DZ6" s="284"/>
      <c r="EA6" s="284"/>
      <c r="EB6" s="284"/>
      <c r="EC6" s="284"/>
      <c r="ED6" s="284"/>
      <c r="EE6" s="284"/>
      <c r="EF6" s="284"/>
      <c r="EG6" s="284"/>
      <c r="EH6" s="284"/>
      <c r="EI6" s="284"/>
      <c r="EJ6" s="284"/>
      <c r="EK6" s="284"/>
      <c r="EL6" s="284"/>
      <c r="EM6" s="284"/>
      <c r="EN6" s="284"/>
      <c r="EO6" s="284"/>
      <c r="EP6" s="284"/>
      <c r="EQ6" s="284"/>
      <c r="ER6" s="284"/>
      <c r="ES6" s="284"/>
      <c r="ET6" s="284"/>
      <c r="EU6" s="284"/>
      <c r="EV6" s="284"/>
      <c r="EW6" s="284"/>
      <c r="EX6" s="284"/>
      <c r="EY6" s="284"/>
      <c r="EZ6" s="284"/>
      <c r="FA6" s="284"/>
      <c r="FB6" s="284"/>
      <c r="FC6" s="284"/>
      <c r="FD6" s="284"/>
      <c r="FE6" s="284"/>
      <c r="FF6" s="284"/>
      <c r="FG6" s="284"/>
      <c r="FH6" s="284"/>
      <c r="FI6" s="284"/>
      <c r="FJ6" s="284"/>
      <c r="FK6" s="284"/>
      <c r="FL6" s="284"/>
      <c r="FM6" s="284"/>
      <c r="FN6" s="284"/>
      <c r="FO6" s="284"/>
      <c r="FP6" s="284"/>
      <c r="FQ6" s="284"/>
      <c r="FR6" s="284"/>
      <c r="FS6" s="284"/>
      <c r="FT6" s="284"/>
      <c r="FU6" s="284"/>
      <c r="FV6" s="284"/>
      <c r="FW6" s="284"/>
      <c r="FX6" s="284"/>
      <c r="FY6" s="284"/>
      <c r="FZ6" s="284"/>
      <c r="GA6" s="284"/>
      <c r="GB6" s="284"/>
      <c r="GC6" s="284"/>
      <c r="GD6" s="284"/>
      <c r="GE6" s="284"/>
      <c r="GF6" s="284"/>
      <c r="GG6" s="284"/>
      <c r="GH6" s="284"/>
      <c r="GI6" s="284"/>
      <c r="GJ6" s="284"/>
      <c r="GK6" s="284"/>
      <c r="GL6" s="284"/>
      <c r="GM6" s="284"/>
      <c r="GN6" s="284"/>
      <c r="GO6" s="284"/>
      <c r="GP6" s="284"/>
      <c r="GQ6" s="284"/>
      <c r="GR6" s="284"/>
      <c r="GS6" s="284"/>
      <c r="GT6" s="284"/>
      <c r="GU6" s="284"/>
      <c r="GV6" s="284"/>
      <c r="GW6" s="284"/>
      <c r="GX6" s="284"/>
      <c r="GY6" s="284"/>
      <c r="GZ6" s="284"/>
      <c r="HA6" s="284"/>
      <c r="HB6" s="284"/>
      <c r="HC6" s="285"/>
      <c r="HD6" s="285"/>
      <c r="HE6" s="285"/>
      <c r="HF6" s="285"/>
      <c r="HG6" s="285"/>
      <c r="HH6" s="285"/>
      <c r="HI6" s="285"/>
      <c r="HJ6" s="285"/>
      <c r="HK6" s="285"/>
      <c r="HL6" s="285"/>
      <c r="HM6" s="285"/>
      <c r="HN6" s="285"/>
      <c r="HO6" s="285"/>
      <c r="HP6" s="285"/>
      <c r="HQ6" s="285"/>
      <c r="HR6" s="285"/>
      <c r="HS6" s="285"/>
      <c r="HT6" s="285"/>
      <c r="HU6" s="285"/>
      <c r="HV6" s="285"/>
      <c r="HW6" s="285"/>
      <c r="HX6" s="285"/>
      <c r="HY6" s="285"/>
      <c r="HZ6" s="285"/>
      <c r="IA6" s="285"/>
      <c r="IB6" s="285"/>
      <c r="IC6" s="285"/>
      <c r="ID6" s="285"/>
      <c r="IE6" s="285"/>
      <c r="IF6" s="285"/>
      <c r="IG6" s="285"/>
      <c r="IH6" s="285"/>
      <c r="II6" s="285"/>
      <c r="IJ6" s="285"/>
      <c r="IK6" s="285"/>
      <c r="IL6" s="285"/>
      <c r="IM6" s="285"/>
      <c r="IN6" s="285"/>
      <c r="IO6" s="285"/>
      <c r="IP6" s="285"/>
      <c r="IQ6" s="285"/>
      <c r="IR6" s="285"/>
      <c r="IS6" s="285"/>
      <c r="IT6" s="285"/>
      <c r="IU6" s="285"/>
    </row>
    <row r="7" spans="1:255">
      <c r="A7" s="286"/>
      <c r="B7" s="287"/>
      <c r="C7" s="288"/>
      <c r="D7" s="288"/>
      <c r="E7" s="289"/>
      <c r="F7" s="290"/>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281"/>
      <c r="BO7" s="281"/>
      <c r="BP7" s="281"/>
      <c r="BQ7" s="281"/>
      <c r="BR7" s="281"/>
      <c r="BS7" s="281"/>
      <c r="BT7" s="281"/>
      <c r="BU7" s="281"/>
      <c r="BV7" s="281"/>
      <c r="BW7" s="281"/>
      <c r="BX7" s="281"/>
      <c r="BY7" s="281"/>
      <c r="BZ7" s="281"/>
      <c r="CA7" s="281"/>
      <c r="CB7" s="281"/>
      <c r="CC7" s="281"/>
      <c r="CD7" s="281"/>
      <c r="CE7" s="281"/>
      <c r="CF7" s="281"/>
      <c r="CG7" s="281"/>
      <c r="CH7" s="281"/>
      <c r="CI7" s="281"/>
      <c r="CJ7" s="281"/>
      <c r="CK7" s="281"/>
      <c r="CL7" s="281"/>
      <c r="CM7" s="281"/>
      <c r="CN7" s="281"/>
      <c r="CO7" s="281"/>
      <c r="CP7" s="281"/>
      <c r="CQ7" s="281"/>
      <c r="CR7" s="281"/>
      <c r="CS7" s="281"/>
      <c r="CT7" s="281"/>
      <c r="CU7" s="281"/>
      <c r="CV7" s="281"/>
      <c r="CW7" s="281"/>
      <c r="CX7" s="281"/>
      <c r="CY7" s="281"/>
      <c r="CZ7" s="281"/>
      <c r="DA7" s="281"/>
      <c r="DB7" s="281"/>
      <c r="DC7" s="281"/>
      <c r="DD7" s="281"/>
      <c r="DE7" s="281"/>
      <c r="DF7" s="281"/>
      <c r="DG7" s="281"/>
      <c r="DH7" s="281"/>
      <c r="DI7" s="281"/>
      <c r="DJ7" s="281"/>
      <c r="DK7" s="281"/>
      <c r="DL7" s="281"/>
      <c r="DM7" s="281"/>
      <c r="DN7" s="281"/>
      <c r="DO7" s="281"/>
      <c r="DP7" s="281"/>
      <c r="DQ7" s="281"/>
      <c r="DR7" s="281"/>
      <c r="DS7" s="281"/>
      <c r="DT7" s="281"/>
      <c r="DU7" s="281"/>
      <c r="DV7" s="281"/>
      <c r="DW7" s="281"/>
      <c r="DX7" s="281"/>
      <c r="DY7" s="281"/>
      <c r="DZ7" s="281"/>
      <c r="EA7" s="281"/>
      <c r="EB7" s="281"/>
      <c r="EC7" s="281"/>
      <c r="ED7" s="281"/>
      <c r="EE7" s="281"/>
      <c r="EF7" s="281"/>
      <c r="EG7" s="281"/>
      <c r="EH7" s="281"/>
      <c r="EI7" s="281"/>
      <c r="EJ7" s="281"/>
      <c r="EK7" s="281"/>
      <c r="EL7" s="281"/>
      <c r="EM7" s="281"/>
      <c r="EN7" s="281"/>
      <c r="EO7" s="281"/>
      <c r="EP7" s="281"/>
      <c r="EQ7" s="281"/>
      <c r="ER7" s="281"/>
      <c r="ES7" s="281"/>
      <c r="ET7" s="281"/>
      <c r="EU7" s="281"/>
      <c r="EV7" s="281"/>
      <c r="EW7" s="281"/>
      <c r="EX7" s="281"/>
      <c r="EY7" s="281"/>
      <c r="EZ7" s="281"/>
      <c r="FA7" s="281"/>
      <c r="FB7" s="281"/>
      <c r="FC7" s="281"/>
      <c r="FD7" s="281"/>
      <c r="FE7" s="281"/>
      <c r="FF7" s="281"/>
      <c r="FG7" s="281"/>
      <c r="FH7" s="281"/>
      <c r="FI7" s="281"/>
      <c r="FJ7" s="281"/>
      <c r="FK7" s="281"/>
      <c r="FL7" s="281"/>
      <c r="FM7" s="281"/>
      <c r="FN7" s="281"/>
      <c r="FO7" s="281"/>
      <c r="FP7" s="281"/>
      <c r="FQ7" s="281"/>
      <c r="FR7" s="281"/>
      <c r="FS7" s="281"/>
      <c r="FT7" s="281"/>
      <c r="FU7" s="281"/>
      <c r="FV7" s="281"/>
      <c r="FW7" s="281"/>
      <c r="FX7" s="281"/>
      <c r="FY7" s="281"/>
      <c r="FZ7" s="281"/>
      <c r="GA7" s="281"/>
      <c r="GB7" s="281"/>
      <c r="GC7" s="281"/>
      <c r="GD7" s="281"/>
      <c r="GE7" s="281"/>
      <c r="GF7" s="281"/>
      <c r="GG7" s="281"/>
      <c r="GH7" s="281"/>
      <c r="GI7" s="281"/>
      <c r="GJ7" s="281"/>
      <c r="GK7" s="281"/>
      <c r="GL7" s="281"/>
      <c r="GM7" s="281"/>
      <c r="GN7" s="281"/>
      <c r="GO7" s="281"/>
      <c r="GP7" s="281"/>
      <c r="GQ7" s="281"/>
      <c r="GR7" s="281"/>
      <c r="GS7" s="281"/>
      <c r="GT7" s="281"/>
      <c r="GU7" s="281"/>
      <c r="GV7" s="281"/>
      <c r="GW7" s="281"/>
      <c r="GX7" s="281"/>
      <c r="GY7" s="281"/>
      <c r="GZ7" s="281"/>
      <c r="HA7" s="281"/>
      <c r="HB7" s="281"/>
      <c r="HC7" s="281"/>
      <c r="HD7" s="281"/>
      <c r="HE7" s="281"/>
      <c r="HF7" s="281"/>
      <c r="HG7" s="281"/>
      <c r="HH7" s="281"/>
      <c r="HI7" s="281"/>
      <c r="HJ7" s="281"/>
      <c r="HK7" s="281"/>
      <c r="HL7" s="281"/>
      <c r="HM7" s="281"/>
      <c r="HN7" s="281"/>
      <c r="HO7" s="281"/>
      <c r="HP7" s="281"/>
      <c r="HQ7" s="281"/>
      <c r="HR7" s="281"/>
      <c r="HS7" s="281"/>
      <c r="HT7" s="281"/>
      <c r="HU7" s="281"/>
      <c r="HV7" s="281"/>
      <c r="HW7" s="281"/>
      <c r="HX7" s="281"/>
      <c r="HY7" s="281"/>
      <c r="HZ7" s="281"/>
      <c r="IA7" s="281"/>
      <c r="IB7" s="281"/>
      <c r="IC7" s="281"/>
      <c r="ID7" s="281"/>
      <c r="IE7" s="281"/>
      <c r="IF7" s="281"/>
      <c r="IG7" s="281"/>
      <c r="IH7" s="281"/>
      <c r="II7" s="281"/>
      <c r="IJ7" s="281"/>
      <c r="IK7" s="281"/>
      <c r="IL7" s="281"/>
      <c r="IM7" s="281"/>
      <c r="IN7" s="281"/>
      <c r="IO7" s="281"/>
      <c r="IP7" s="281"/>
      <c r="IQ7" s="281"/>
      <c r="IR7" s="281"/>
      <c r="IS7" s="281"/>
      <c r="IT7" s="281"/>
      <c r="IU7" s="281"/>
    </row>
    <row r="8" spans="1:255">
      <c r="A8" s="291" t="s">
        <v>28</v>
      </c>
      <c r="B8" s="292" t="s">
        <v>375</v>
      </c>
      <c r="C8" s="293"/>
      <c r="D8" s="293"/>
      <c r="E8" s="294"/>
      <c r="F8" s="295"/>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1"/>
      <c r="CB8" s="281"/>
      <c r="CC8" s="281"/>
      <c r="CD8" s="281"/>
      <c r="CE8" s="281"/>
      <c r="CF8" s="281"/>
      <c r="CG8" s="281"/>
      <c r="CH8" s="281"/>
      <c r="CI8" s="281"/>
      <c r="CJ8" s="281"/>
      <c r="CK8" s="281"/>
      <c r="CL8" s="281"/>
      <c r="CM8" s="281"/>
      <c r="CN8" s="281"/>
      <c r="CO8" s="281"/>
      <c r="CP8" s="281"/>
      <c r="CQ8" s="281"/>
      <c r="CR8" s="281"/>
      <c r="CS8" s="281"/>
      <c r="CT8" s="281"/>
      <c r="CU8" s="281"/>
      <c r="CV8" s="281"/>
      <c r="CW8" s="281"/>
      <c r="CX8" s="281"/>
      <c r="CY8" s="281"/>
      <c r="CZ8" s="281"/>
      <c r="DA8" s="281"/>
      <c r="DB8" s="281"/>
      <c r="DC8" s="281"/>
      <c r="DD8" s="281"/>
      <c r="DE8" s="281"/>
      <c r="DF8" s="281"/>
      <c r="DG8" s="281"/>
      <c r="DH8" s="281"/>
      <c r="DI8" s="281"/>
      <c r="DJ8" s="281"/>
      <c r="DK8" s="281"/>
      <c r="DL8" s="281"/>
      <c r="DM8" s="281"/>
      <c r="DN8" s="281"/>
      <c r="DO8" s="281"/>
      <c r="DP8" s="281"/>
      <c r="DQ8" s="281"/>
      <c r="DR8" s="281"/>
      <c r="DS8" s="281"/>
      <c r="DT8" s="281"/>
      <c r="DU8" s="281"/>
      <c r="DV8" s="281"/>
      <c r="DW8" s="281"/>
      <c r="DX8" s="281"/>
      <c r="DY8" s="281"/>
      <c r="DZ8" s="281"/>
      <c r="EA8" s="281"/>
      <c r="EB8" s="281"/>
      <c r="EC8" s="281"/>
      <c r="ED8" s="281"/>
      <c r="EE8" s="281"/>
      <c r="EF8" s="281"/>
      <c r="EG8" s="281"/>
      <c r="EH8" s="281"/>
      <c r="EI8" s="281"/>
      <c r="EJ8" s="281"/>
      <c r="EK8" s="281"/>
      <c r="EL8" s="281"/>
      <c r="EM8" s="281"/>
      <c r="EN8" s="281"/>
      <c r="EO8" s="281"/>
      <c r="EP8" s="281"/>
      <c r="EQ8" s="281"/>
      <c r="ER8" s="281"/>
      <c r="ES8" s="281"/>
      <c r="ET8" s="281"/>
      <c r="EU8" s="281"/>
      <c r="EV8" s="281"/>
      <c r="EW8" s="281"/>
      <c r="EX8" s="281"/>
      <c r="EY8" s="281"/>
      <c r="EZ8" s="281"/>
      <c r="FA8" s="281"/>
      <c r="FB8" s="281"/>
      <c r="FC8" s="281"/>
      <c r="FD8" s="281"/>
      <c r="FE8" s="281"/>
      <c r="FF8" s="281"/>
      <c r="FG8" s="281"/>
      <c r="FH8" s="281"/>
      <c r="FI8" s="281"/>
      <c r="FJ8" s="281"/>
      <c r="FK8" s="281"/>
      <c r="FL8" s="281"/>
      <c r="FM8" s="281"/>
      <c r="FN8" s="281"/>
      <c r="FO8" s="281"/>
      <c r="FP8" s="281"/>
      <c r="FQ8" s="281"/>
      <c r="FR8" s="281"/>
      <c r="FS8" s="281"/>
      <c r="FT8" s="281"/>
      <c r="FU8" s="281"/>
      <c r="FV8" s="281"/>
      <c r="FW8" s="281"/>
      <c r="FX8" s="281"/>
      <c r="FY8" s="281"/>
      <c r="FZ8" s="281"/>
      <c r="GA8" s="281"/>
      <c r="GB8" s="281"/>
      <c r="GC8" s="281"/>
      <c r="GD8" s="281"/>
      <c r="GE8" s="281"/>
      <c r="GF8" s="281"/>
      <c r="GG8" s="281"/>
      <c r="GH8" s="281"/>
      <c r="GI8" s="281"/>
      <c r="GJ8" s="281"/>
      <c r="GK8" s="281"/>
      <c r="GL8" s="281"/>
      <c r="GM8" s="281"/>
      <c r="GN8" s="281"/>
      <c r="GO8" s="281"/>
      <c r="GP8" s="281"/>
      <c r="GQ8" s="281"/>
      <c r="GR8" s="281"/>
      <c r="GS8" s="281"/>
      <c r="GT8" s="281"/>
      <c r="GU8" s="281"/>
      <c r="GV8" s="281"/>
      <c r="GW8" s="281"/>
      <c r="GX8" s="281"/>
      <c r="GY8" s="281"/>
      <c r="GZ8" s="281"/>
      <c r="HA8" s="281"/>
      <c r="HB8" s="281"/>
      <c r="HC8" s="281"/>
      <c r="HD8" s="281"/>
      <c r="HE8" s="281"/>
      <c r="HF8" s="281"/>
      <c r="HG8" s="281"/>
      <c r="HH8" s="281"/>
      <c r="HI8" s="281"/>
      <c r="HJ8" s="281"/>
      <c r="HK8" s="281"/>
      <c r="HL8" s="281"/>
      <c r="HM8" s="281"/>
      <c r="HN8" s="281"/>
      <c r="HO8" s="281"/>
      <c r="HP8" s="281"/>
      <c r="HQ8" s="281"/>
      <c r="HR8" s="281"/>
      <c r="HS8" s="281"/>
      <c r="HT8" s="281"/>
      <c r="HU8" s="281"/>
      <c r="HV8" s="281"/>
      <c r="HW8" s="281"/>
      <c r="HX8" s="281"/>
      <c r="HY8" s="281"/>
      <c r="HZ8" s="281"/>
      <c r="IA8" s="281"/>
      <c r="IB8" s="281"/>
      <c r="IC8" s="281"/>
      <c r="ID8" s="281"/>
      <c r="IE8" s="281"/>
      <c r="IF8" s="281"/>
      <c r="IG8" s="281"/>
      <c r="IH8" s="281"/>
      <c r="II8" s="281"/>
      <c r="IJ8" s="281"/>
      <c r="IK8" s="281"/>
      <c r="IL8" s="281"/>
      <c r="IM8" s="281"/>
      <c r="IN8" s="281"/>
      <c r="IO8" s="281"/>
      <c r="IP8" s="281"/>
      <c r="IQ8" s="281"/>
      <c r="IR8" s="281"/>
      <c r="IS8" s="281"/>
      <c r="IT8" s="281"/>
      <c r="IU8" s="281"/>
    </row>
    <row r="9" spans="1:255">
      <c r="A9" s="296"/>
      <c r="B9" s="297"/>
      <c r="C9" s="293"/>
      <c r="D9" s="293"/>
      <c r="E9" s="294"/>
      <c r="F9" s="295"/>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c r="BI9" s="281"/>
      <c r="BJ9" s="281"/>
      <c r="BK9" s="281"/>
      <c r="BL9" s="281"/>
      <c r="BM9" s="281"/>
      <c r="BN9" s="281"/>
      <c r="BO9" s="281"/>
      <c r="BP9" s="281"/>
      <c r="BQ9" s="281"/>
      <c r="BR9" s="281"/>
      <c r="BS9" s="281"/>
      <c r="BT9" s="281"/>
      <c r="BU9" s="281"/>
      <c r="BV9" s="281"/>
      <c r="BW9" s="281"/>
      <c r="BX9" s="281"/>
      <c r="BY9" s="281"/>
      <c r="BZ9" s="281"/>
      <c r="CA9" s="281"/>
      <c r="CB9" s="281"/>
      <c r="CC9" s="281"/>
      <c r="CD9" s="281"/>
      <c r="CE9" s="281"/>
      <c r="CF9" s="281"/>
      <c r="CG9" s="281"/>
      <c r="CH9" s="281"/>
      <c r="CI9" s="281"/>
      <c r="CJ9" s="281"/>
      <c r="CK9" s="281"/>
      <c r="CL9" s="281"/>
      <c r="CM9" s="281"/>
      <c r="CN9" s="281"/>
      <c r="CO9" s="281"/>
      <c r="CP9" s="281"/>
      <c r="CQ9" s="281"/>
      <c r="CR9" s="281"/>
      <c r="CS9" s="281"/>
      <c r="CT9" s="281"/>
      <c r="CU9" s="281"/>
      <c r="CV9" s="281"/>
      <c r="CW9" s="281"/>
      <c r="CX9" s="281"/>
      <c r="CY9" s="281"/>
      <c r="CZ9" s="281"/>
      <c r="DA9" s="281"/>
      <c r="DB9" s="281"/>
      <c r="DC9" s="281"/>
      <c r="DD9" s="281"/>
      <c r="DE9" s="281"/>
      <c r="DF9" s="281"/>
      <c r="DG9" s="281"/>
      <c r="DH9" s="281"/>
      <c r="DI9" s="281"/>
      <c r="DJ9" s="281"/>
      <c r="DK9" s="281"/>
      <c r="DL9" s="281"/>
      <c r="DM9" s="281"/>
      <c r="DN9" s="281"/>
      <c r="DO9" s="281"/>
      <c r="DP9" s="281"/>
      <c r="DQ9" s="281"/>
      <c r="DR9" s="281"/>
      <c r="DS9" s="281"/>
      <c r="DT9" s="281"/>
      <c r="DU9" s="281"/>
      <c r="DV9" s="281"/>
      <c r="DW9" s="281"/>
      <c r="DX9" s="281"/>
      <c r="DY9" s="281"/>
      <c r="DZ9" s="281"/>
      <c r="EA9" s="281"/>
      <c r="EB9" s="281"/>
      <c r="EC9" s="281"/>
      <c r="ED9" s="281"/>
      <c r="EE9" s="281"/>
      <c r="EF9" s="281"/>
      <c r="EG9" s="281"/>
      <c r="EH9" s="281"/>
      <c r="EI9" s="281"/>
      <c r="EJ9" s="281"/>
      <c r="EK9" s="281"/>
      <c r="EL9" s="281"/>
      <c r="EM9" s="281"/>
      <c r="EN9" s="281"/>
      <c r="EO9" s="281"/>
      <c r="EP9" s="281"/>
      <c r="EQ9" s="281"/>
      <c r="ER9" s="281"/>
      <c r="ES9" s="281"/>
      <c r="ET9" s="281"/>
      <c r="EU9" s="281"/>
      <c r="EV9" s="281"/>
      <c r="EW9" s="281"/>
      <c r="EX9" s="281"/>
      <c r="EY9" s="281"/>
      <c r="EZ9" s="281"/>
      <c r="FA9" s="281"/>
      <c r="FB9" s="281"/>
      <c r="FC9" s="281"/>
      <c r="FD9" s="281"/>
      <c r="FE9" s="281"/>
      <c r="FF9" s="281"/>
      <c r="FG9" s="281"/>
      <c r="FH9" s="281"/>
      <c r="FI9" s="281"/>
      <c r="FJ9" s="281"/>
      <c r="FK9" s="281"/>
      <c r="FL9" s="281"/>
      <c r="FM9" s="281"/>
      <c r="FN9" s="281"/>
      <c r="FO9" s="281"/>
      <c r="FP9" s="281"/>
      <c r="FQ9" s="281"/>
      <c r="FR9" s="281"/>
      <c r="FS9" s="281"/>
      <c r="FT9" s="281"/>
      <c r="FU9" s="281"/>
      <c r="FV9" s="281"/>
      <c r="FW9" s="281"/>
      <c r="FX9" s="281"/>
      <c r="FY9" s="281"/>
      <c r="FZ9" s="281"/>
      <c r="GA9" s="281"/>
      <c r="GB9" s="281"/>
      <c r="GC9" s="281"/>
      <c r="GD9" s="281"/>
      <c r="GE9" s="281"/>
      <c r="GF9" s="281"/>
      <c r="GG9" s="281"/>
      <c r="GH9" s="281"/>
      <c r="GI9" s="281"/>
      <c r="GJ9" s="281"/>
      <c r="GK9" s="281"/>
      <c r="GL9" s="281"/>
      <c r="GM9" s="281"/>
      <c r="GN9" s="281"/>
      <c r="GO9" s="281"/>
      <c r="GP9" s="281"/>
      <c r="GQ9" s="281"/>
      <c r="GR9" s="281"/>
      <c r="GS9" s="281"/>
      <c r="GT9" s="281"/>
      <c r="GU9" s="281"/>
      <c r="GV9" s="281"/>
      <c r="GW9" s="281"/>
      <c r="GX9" s="281"/>
      <c r="GY9" s="281"/>
      <c r="GZ9" s="281"/>
      <c r="HA9" s="281"/>
      <c r="HB9" s="281"/>
      <c r="HC9" s="281"/>
      <c r="HD9" s="281"/>
      <c r="HE9" s="281"/>
      <c r="HF9" s="281"/>
      <c r="HG9" s="281"/>
      <c r="HH9" s="281"/>
      <c r="HI9" s="281"/>
      <c r="HJ9" s="281"/>
      <c r="HK9" s="281"/>
      <c r="HL9" s="281"/>
      <c r="HM9" s="281"/>
      <c r="HN9" s="281"/>
      <c r="HO9" s="281"/>
      <c r="HP9" s="281"/>
      <c r="HQ9" s="281"/>
      <c r="HR9" s="281"/>
      <c r="HS9" s="281"/>
      <c r="HT9" s="281"/>
      <c r="HU9" s="281"/>
      <c r="HV9" s="281"/>
      <c r="HW9" s="281"/>
      <c r="HX9" s="281"/>
      <c r="HY9" s="281"/>
      <c r="HZ9" s="281"/>
      <c r="IA9" s="281"/>
      <c r="IB9" s="281"/>
      <c r="IC9" s="281"/>
      <c r="ID9" s="281"/>
      <c r="IE9" s="281"/>
      <c r="IF9" s="281"/>
      <c r="IG9" s="281"/>
      <c r="IH9" s="281"/>
      <c r="II9" s="281"/>
      <c r="IJ9" s="281"/>
      <c r="IK9" s="281"/>
      <c r="IL9" s="281"/>
      <c r="IM9" s="281"/>
      <c r="IN9" s="281"/>
      <c r="IO9" s="281"/>
      <c r="IP9" s="281"/>
      <c r="IQ9" s="281"/>
      <c r="IR9" s="281"/>
      <c r="IS9" s="281"/>
      <c r="IT9" s="281"/>
      <c r="IU9" s="281"/>
    </row>
    <row r="10" spans="1:255" ht="25">
      <c r="A10" s="296">
        <v>1</v>
      </c>
      <c r="B10" s="297" t="s">
        <v>376</v>
      </c>
      <c r="C10" s="293">
        <v>5</v>
      </c>
      <c r="D10" s="293" t="s">
        <v>40</v>
      </c>
      <c r="E10" s="294">
        <v>13500</v>
      </c>
      <c r="F10" s="295">
        <v>67500</v>
      </c>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c r="BQ10" s="281"/>
      <c r="BR10" s="281"/>
      <c r="BS10" s="281"/>
      <c r="BT10" s="281"/>
      <c r="BU10" s="281"/>
      <c r="BV10" s="281"/>
      <c r="BW10" s="281"/>
      <c r="BX10" s="281"/>
      <c r="BY10" s="281"/>
      <c r="BZ10" s="281"/>
      <c r="CA10" s="281"/>
      <c r="CB10" s="281"/>
      <c r="CC10" s="281"/>
      <c r="CD10" s="281"/>
      <c r="CE10" s="281"/>
      <c r="CF10" s="281"/>
      <c r="CG10" s="281"/>
      <c r="CH10" s="281"/>
      <c r="CI10" s="281"/>
      <c r="CJ10" s="281"/>
      <c r="CK10" s="281"/>
      <c r="CL10" s="281"/>
      <c r="CM10" s="281"/>
      <c r="CN10" s="281"/>
      <c r="CO10" s="281"/>
      <c r="CP10" s="281"/>
      <c r="CQ10" s="281"/>
      <c r="CR10" s="281"/>
      <c r="CS10" s="281"/>
      <c r="CT10" s="281"/>
      <c r="CU10" s="281"/>
      <c r="CV10" s="281"/>
      <c r="CW10" s="281"/>
      <c r="CX10" s="281"/>
      <c r="CY10" s="281"/>
      <c r="CZ10" s="281"/>
      <c r="DA10" s="281"/>
      <c r="DB10" s="281"/>
      <c r="DC10" s="281"/>
      <c r="DD10" s="281"/>
      <c r="DE10" s="281"/>
      <c r="DF10" s="281"/>
      <c r="DG10" s="281"/>
      <c r="DH10" s="281"/>
      <c r="DI10" s="281"/>
      <c r="DJ10" s="281"/>
      <c r="DK10" s="281"/>
      <c r="DL10" s="281"/>
      <c r="DM10" s="281"/>
      <c r="DN10" s="281"/>
      <c r="DO10" s="281"/>
      <c r="DP10" s="281"/>
      <c r="DQ10" s="281"/>
      <c r="DR10" s="281"/>
      <c r="DS10" s="281"/>
      <c r="DT10" s="281"/>
      <c r="DU10" s="281"/>
      <c r="DV10" s="281"/>
      <c r="DW10" s="281"/>
      <c r="DX10" s="281"/>
      <c r="DY10" s="281"/>
      <c r="DZ10" s="281"/>
      <c r="EA10" s="281"/>
      <c r="EB10" s="281"/>
      <c r="EC10" s="281"/>
      <c r="ED10" s="281"/>
      <c r="EE10" s="281"/>
      <c r="EF10" s="281"/>
      <c r="EG10" s="281"/>
      <c r="EH10" s="281"/>
      <c r="EI10" s="281"/>
      <c r="EJ10" s="281"/>
      <c r="EK10" s="281"/>
      <c r="EL10" s="281"/>
      <c r="EM10" s="281"/>
      <c r="EN10" s="281"/>
      <c r="EO10" s="281"/>
      <c r="EP10" s="281"/>
      <c r="EQ10" s="281"/>
      <c r="ER10" s="281"/>
      <c r="ES10" s="281"/>
      <c r="ET10" s="281"/>
      <c r="EU10" s="281"/>
      <c r="EV10" s="281"/>
      <c r="EW10" s="281"/>
      <c r="EX10" s="281"/>
      <c r="EY10" s="281"/>
      <c r="EZ10" s="281"/>
      <c r="FA10" s="281"/>
      <c r="FB10" s="281"/>
      <c r="FC10" s="281"/>
      <c r="FD10" s="281"/>
      <c r="FE10" s="281"/>
      <c r="FF10" s="281"/>
      <c r="FG10" s="281"/>
      <c r="FH10" s="281"/>
      <c r="FI10" s="281"/>
      <c r="FJ10" s="281"/>
      <c r="FK10" s="281"/>
      <c r="FL10" s="281"/>
      <c r="FM10" s="281"/>
      <c r="FN10" s="281"/>
      <c r="FO10" s="281"/>
      <c r="FP10" s="281"/>
      <c r="FQ10" s="281"/>
      <c r="FR10" s="281"/>
      <c r="FS10" s="281"/>
      <c r="FT10" s="281"/>
      <c r="FU10" s="281"/>
      <c r="FV10" s="281"/>
      <c r="FW10" s="281"/>
      <c r="FX10" s="281"/>
      <c r="FY10" s="281"/>
      <c r="FZ10" s="281"/>
      <c r="GA10" s="281"/>
      <c r="GB10" s="281"/>
      <c r="GC10" s="281"/>
      <c r="GD10" s="281"/>
      <c r="GE10" s="281"/>
      <c r="GF10" s="281"/>
      <c r="GG10" s="281"/>
      <c r="GH10" s="281"/>
      <c r="GI10" s="281"/>
      <c r="GJ10" s="281"/>
      <c r="GK10" s="281"/>
      <c r="GL10" s="281"/>
      <c r="GM10" s="281"/>
      <c r="GN10" s="281"/>
      <c r="GO10" s="281"/>
      <c r="GP10" s="281"/>
      <c r="GQ10" s="281"/>
      <c r="GR10" s="281"/>
      <c r="GS10" s="281"/>
      <c r="GT10" s="281"/>
      <c r="GU10" s="281"/>
      <c r="GV10" s="281"/>
      <c r="GW10" s="281"/>
      <c r="GX10" s="281"/>
      <c r="GY10" s="281"/>
      <c r="GZ10" s="281"/>
      <c r="HA10" s="281"/>
      <c r="HB10" s="281"/>
      <c r="HC10" s="281"/>
      <c r="HD10" s="281"/>
      <c r="HE10" s="281"/>
      <c r="HF10" s="281"/>
      <c r="HG10" s="281"/>
      <c r="HH10" s="281"/>
      <c r="HI10" s="281"/>
      <c r="HJ10" s="281"/>
      <c r="HK10" s="281"/>
      <c r="HL10" s="281"/>
      <c r="HM10" s="281"/>
      <c r="HN10" s="281"/>
      <c r="HO10" s="281"/>
      <c r="HP10" s="281"/>
      <c r="HQ10" s="281"/>
      <c r="HR10" s="281"/>
      <c r="HS10" s="281"/>
      <c r="HT10" s="281"/>
      <c r="HU10" s="281"/>
      <c r="HV10" s="281"/>
      <c r="HW10" s="281"/>
      <c r="HX10" s="281"/>
      <c r="HY10" s="281"/>
      <c r="HZ10" s="281"/>
      <c r="IA10" s="281"/>
      <c r="IB10" s="281"/>
      <c r="IC10" s="281"/>
      <c r="ID10" s="281"/>
      <c r="IE10" s="281"/>
      <c r="IF10" s="281"/>
      <c r="IG10" s="281"/>
      <c r="IH10" s="281"/>
      <c r="II10" s="281"/>
      <c r="IJ10" s="281"/>
      <c r="IK10" s="281"/>
      <c r="IL10" s="281"/>
      <c r="IM10" s="281"/>
      <c r="IN10" s="281"/>
      <c r="IO10" s="281"/>
      <c r="IP10" s="281"/>
      <c r="IQ10" s="281"/>
      <c r="IR10" s="281"/>
      <c r="IS10" s="281"/>
      <c r="IT10" s="281"/>
      <c r="IU10" s="281"/>
    </row>
    <row r="11" spans="1:255">
      <c r="A11" s="296"/>
      <c r="B11" s="297"/>
      <c r="C11" s="293"/>
      <c r="D11" s="293"/>
      <c r="E11" s="294"/>
      <c r="F11" s="295"/>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c r="CC11" s="281"/>
      <c r="CD11" s="281"/>
      <c r="CE11" s="281"/>
      <c r="CF11" s="281"/>
      <c r="CG11" s="281"/>
      <c r="CH11" s="281"/>
      <c r="CI11" s="281"/>
      <c r="CJ11" s="281"/>
      <c r="CK11" s="281"/>
      <c r="CL11" s="281"/>
      <c r="CM11" s="281"/>
      <c r="CN11" s="281"/>
      <c r="CO11" s="281"/>
      <c r="CP11" s="281"/>
      <c r="CQ11" s="281"/>
      <c r="CR11" s="281"/>
      <c r="CS11" s="281"/>
      <c r="CT11" s="281"/>
      <c r="CU11" s="281"/>
      <c r="CV11" s="281"/>
      <c r="CW11" s="281"/>
      <c r="CX11" s="281"/>
      <c r="CY11" s="281"/>
      <c r="CZ11" s="281"/>
      <c r="DA11" s="281"/>
      <c r="DB11" s="281"/>
      <c r="DC11" s="281"/>
      <c r="DD11" s="281"/>
      <c r="DE11" s="281"/>
      <c r="DF11" s="281"/>
      <c r="DG11" s="281"/>
      <c r="DH11" s="281"/>
      <c r="DI11" s="281"/>
      <c r="DJ11" s="281"/>
      <c r="DK11" s="281"/>
      <c r="DL11" s="281"/>
      <c r="DM11" s="281"/>
      <c r="DN11" s="281"/>
      <c r="DO11" s="281"/>
      <c r="DP11" s="281"/>
      <c r="DQ11" s="281"/>
      <c r="DR11" s="281"/>
      <c r="DS11" s="281"/>
      <c r="DT11" s="281"/>
      <c r="DU11" s="281"/>
      <c r="DV11" s="281"/>
      <c r="DW11" s="281"/>
      <c r="DX11" s="281"/>
      <c r="DY11" s="281"/>
      <c r="DZ11" s="281"/>
      <c r="EA11" s="281"/>
      <c r="EB11" s="281"/>
      <c r="EC11" s="281"/>
      <c r="ED11" s="281"/>
      <c r="EE11" s="281"/>
      <c r="EF11" s="281"/>
      <c r="EG11" s="281"/>
      <c r="EH11" s="281"/>
      <c r="EI11" s="281"/>
      <c r="EJ11" s="281"/>
      <c r="EK11" s="281"/>
      <c r="EL11" s="281"/>
      <c r="EM11" s="281"/>
      <c r="EN11" s="281"/>
      <c r="EO11" s="281"/>
      <c r="EP11" s="281"/>
      <c r="EQ11" s="281"/>
      <c r="ER11" s="281"/>
      <c r="ES11" s="281"/>
      <c r="ET11" s="281"/>
      <c r="EU11" s="281"/>
      <c r="EV11" s="281"/>
      <c r="EW11" s="281"/>
      <c r="EX11" s="281"/>
      <c r="EY11" s="281"/>
      <c r="EZ11" s="281"/>
      <c r="FA11" s="281"/>
      <c r="FB11" s="281"/>
      <c r="FC11" s="281"/>
      <c r="FD11" s="281"/>
      <c r="FE11" s="281"/>
      <c r="FF11" s="281"/>
      <c r="FG11" s="281"/>
      <c r="FH11" s="281"/>
      <c r="FI11" s="281"/>
      <c r="FJ11" s="281"/>
      <c r="FK11" s="281"/>
      <c r="FL11" s="281"/>
      <c r="FM11" s="281"/>
      <c r="FN11" s="281"/>
      <c r="FO11" s="281"/>
      <c r="FP11" s="281"/>
      <c r="FQ11" s="281"/>
      <c r="FR11" s="281"/>
      <c r="FS11" s="281"/>
      <c r="FT11" s="281"/>
      <c r="FU11" s="281"/>
      <c r="FV11" s="281"/>
      <c r="FW11" s="281"/>
      <c r="FX11" s="281"/>
      <c r="FY11" s="281"/>
      <c r="FZ11" s="281"/>
      <c r="GA11" s="281"/>
      <c r="GB11" s="281"/>
      <c r="GC11" s="281"/>
      <c r="GD11" s="281"/>
      <c r="GE11" s="281"/>
      <c r="GF11" s="281"/>
      <c r="GG11" s="281"/>
      <c r="GH11" s="281"/>
      <c r="GI11" s="281"/>
      <c r="GJ11" s="281"/>
      <c r="GK11" s="281"/>
      <c r="GL11" s="281"/>
      <c r="GM11" s="281"/>
      <c r="GN11" s="281"/>
      <c r="GO11" s="281"/>
      <c r="GP11" s="281"/>
      <c r="GQ11" s="281"/>
      <c r="GR11" s="281"/>
      <c r="GS11" s="281"/>
      <c r="GT11" s="281"/>
      <c r="GU11" s="281"/>
      <c r="GV11" s="281"/>
      <c r="GW11" s="281"/>
      <c r="GX11" s="281"/>
      <c r="GY11" s="281"/>
      <c r="GZ11" s="281"/>
      <c r="HA11" s="281"/>
      <c r="HB11" s="281"/>
      <c r="HC11" s="281"/>
      <c r="HD11" s="281"/>
      <c r="HE11" s="281"/>
      <c r="HF11" s="281"/>
      <c r="HG11" s="281"/>
      <c r="HH11" s="281"/>
      <c r="HI11" s="281"/>
      <c r="HJ11" s="281"/>
      <c r="HK11" s="281"/>
      <c r="HL11" s="281"/>
      <c r="HM11" s="281"/>
      <c r="HN11" s="281"/>
      <c r="HO11" s="281"/>
      <c r="HP11" s="281"/>
      <c r="HQ11" s="281"/>
      <c r="HR11" s="281"/>
      <c r="HS11" s="281"/>
      <c r="HT11" s="281"/>
      <c r="HU11" s="281"/>
      <c r="HV11" s="281"/>
      <c r="HW11" s="281"/>
      <c r="HX11" s="281"/>
      <c r="HY11" s="281"/>
      <c r="HZ11" s="281"/>
      <c r="IA11" s="281"/>
      <c r="IB11" s="281"/>
      <c r="IC11" s="281"/>
      <c r="ID11" s="281"/>
      <c r="IE11" s="281"/>
      <c r="IF11" s="281"/>
      <c r="IG11" s="281"/>
      <c r="IH11" s="281"/>
      <c r="II11" s="281"/>
      <c r="IJ11" s="281"/>
      <c r="IK11" s="281"/>
      <c r="IL11" s="281"/>
      <c r="IM11" s="281"/>
      <c r="IN11" s="281"/>
      <c r="IO11" s="281"/>
      <c r="IP11" s="281"/>
      <c r="IQ11" s="281"/>
      <c r="IR11" s="281"/>
      <c r="IS11" s="281"/>
      <c r="IT11" s="281"/>
      <c r="IU11" s="281"/>
    </row>
    <row r="12" spans="1:255">
      <c r="A12" s="296">
        <v>2</v>
      </c>
      <c r="B12" s="297" t="s">
        <v>377</v>
      </c>
      <c r="C12" s="293"/>
      <c r="D12" s="293" t="s">
        <v>40</v>
      </c>
      <c r="E12" s="294"/>
      <c r="F12" s="295">
        <v>0</v>
      </c>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c r="BZ12" s="281"/>
      <c r="CA12" s="281"/>
      <c r="CB12" s="281"/>
      <c r="CC12" s="281"/>
      <c r="CD12" s="281"/>
      <c r="CE12" s="281"/>
      <c r="CF12" s="281"/>
      <c r="CG12" s="281"/>
      <c r="CH12" s="281"/>
      <c r="CI12" s="281"/>
      <c r="CJ12" s="281"/>
      <c r="CK12" s="281"/>
      <c r="CL12" s="281"/>
      <c r="CM12" s="281"/>
      <c r="CN12" s="281"/>
      <c r="CO12" s="281"/>
      <c r="CP12" s="281"/>
      <c r="CQ12" s="281"/>
      <c r="CR12" s="281"/>
      <c r="CS12" s="281"/>
      <c r="CT12" s="281"/>
      <c r="CU12" s="281"/>
      <c r="CV12" s="281"/>
      <c r="CW12" s="281"/>
      <c r="CX12" s="281"/>
      <c r="CY12" s="281"/>
      <c r="CZ12" s="281"/>
      <c r="DA12" s="281"/>
      <c r="DB12" s="281"/>
      <c r="DC12" s="281"/>
      <c r="DD12" s="281"/>
      <c r="DE12" s="281"/>
      <c r="DF12" s="281"/>
      <c r="DG12" s="281"/>
      <c r="DH12" s="281"/>
      <c r="DI12" s="281"/>
      <c r="DJ12" s="281"/>
      <c r="DK12" s="281"/>
      <c r="DL12" s="281"/>
      <c r="DM12" s="281"/>
      <c r="DN12" s="281"/>
      <c r="DO12" s="281"/>
      <c r="DP12" s="281"/>
      <c r="DQ12" s="281"/>
      <c r="DR12" s="281"/>
      <c r="DS12" s="281"/>
      <c r="DT12" s="281"/>
      <c r="DU12" s="281"/>
      <c r="DV12" s="281"/>
      <c r="DW12" s="281"/>
      <c r="DX12" s="281"/>
      <c r="DY12" s="281"/>
      <c r="DZ12" s="281"/>
      <c r="EA12" s="281"/>
      <c r="EB12" s="281"/>
      <c r="EC12" s="281"/>
      <c r="ED12" s="281"/>
      <c r="EE12" s="281"/>
      <c r="EF12" s="281"/>
      <c r="EG12" s="281"/>
      <c r="EH12" s="281"/>
      <c r="EI12" s="281"/>
      <c r="EJ12" s="281"/>
      <c r="EK12" s="281"/>
      <c r="EL12" s="281"/>
      <c r="EM12" s="281"/>
      <c r="EN12" s="281"/>
      <c r="EO12" s="281"/>
      <c r="EP12" s="281"/>
      <c r="EQ12" s="281"/>
      <c r="ER12" s="281"/>
      <c r="ES12" s="281"/>
      <c r="ET12" s="281"/>
      <c r="EU12" s="281"/>
      <c r="EV12" s="281"/>
      <c r="EW12" s="281"/>
      <c r="EX12" s="281"/>
      <c r="EY12" s="281"/>
      <c r="EZ12" s="281"/>
      <c r="FA12" s="281"/>
      <c r="FB12" s="281"/>
      <c r="FC12" s="281"/>
      <c r="FD12" s="281"/>
      <c r="FE12" s="281"/>
      <c r="FF12" s="281"/>
      <c r="FG12" s="281"/>
      <c r="FH12" s="281"/>
      <c r="FI12" s="281"/>
      <c r="FJ12" s="281"/>
      <c r="FK12" s="281"/>
      <c r="FL12" s="281"/>
      <c r="FM12" s="281"/>
      <c r="FN12" s="281"/>
      <c r="FO12" s="281"/>
      <c r="FP12" s="281"/>
      <c r="FQ12" s="281"/>
      <c r="FR12" s="281"/>
      <c r="FS12" s="281"/>
      <c r="FT12" s="281"/>
      <c r="FU12" s="281"/>
      <c r="FV12" s="281"/>
      <c r="FW12" s="281"/>
      <c r="FX12" s="281"/>
      <c r="FY12" s="281"/>
      <c r="FZ12" s="281"/>
      <c r="GA12" s="281"/>
      <c r="GB12" s="281"/>
      <c r="GC12" s="281"/>
      <c r="GD12" s="281"/>
      <c r="GE12" s="281"/>
      <c r="GF12" s="281"/>
      <c r="GG12" s="281"/>
      <c r="GH12" s="281"/>
      <c r="GI12" s="281"/>
      <c r="GJ12" s="281"/>
      <c r="GK12" s="281"/>
      <c r="GL12" s="281"/>
      <c r="GM12" s="281"/>
      <c r="GN12" s="281"/>
      <c r="GO12" s="281"/>
      <c r="GP12" s="281"/>
      <c r="GQ12" s="281"/>
      <c r="GR12" s="281"/>
      <c r="GS12" s="281"/>
      <c r="GT12" s="281"/>
      <c r="GU12" s="281"/>
      <c r="GV12" s="281"/>
      <c r="GW12" s="281"/>
      <c r="GX12" s="281"/>
      <c r="GY12" s="281"/>
      <c r="GZ12" s="281"/>
      <c r="HA12" s="281"/>
      <c r="HB12" s="281"/>
      <c r="HC12" s="281"/>
      <c r="HD12" s="281"/>
      <c r="HE12" s="281"/>
      <c r="HF12" s="281"/>
      <c r="HG12" s="281"/>
      <c r="HH12" s="281"/>
      <c r="HI12" s="281"/>
      <c r="HJ12" s="281"/>
      <c r="HK12" s="281"/>
      <c r="HL12" s="281"/>
      <c r="HM12" s="281"/>
      <c r="HN12" s="281"/>
      <c r="HO12" s="281"/>
      <c r="HP12" s="281"/>
      <c r="HQ12" s="281"/>
      <c r="HR12" s="281"/>
      <c r="HS12" s="281"/>
      <c r="HT12" s="281"/>
      <c r="HU12" s="281"/>
      <c r="HV12" s="281"/>
      <c r="HW12" s="281"/>
      <c r="HX12" s="281"/>
      <c r="HY12" s="281"/>
      <c r="HZ12" s="281"/>
      <c r="IA12" s="281"/>
      <c r="IB12" s="281"/>
      <c r="IC12" s="281"/>
      <c r="ID12" s="281"/>
      <c r="IE12" s="281"/>
      <c r="IF12" s="281"/>
      <c r="IG12" s="281"/>
      <c r="IH12" s="281"/>
      <c r="II12" s="281"/>
      <c r="IJ12" s="281"/>
      <c r="IK12" s="281"/>
      <c r="IL12" s="281"/>
      <c r="IM12" s="281"/>
      <c r="IN12" s="281"/>
      <c r="IO12" s="281"/>
      <c r="IP12" s="281"/>
      <c r="IQ12" s="281"/>
      <c r="IR12" s="281"/>
      <c r="IS12" s="281"/>
      <c r="IT12" s="281"/>
      <c r="IU12" s="281"/>
    </row>
    <row r="13" spans="1:255">
      <c r="A13" s="296"/>
      <c r="B13" s="297"/>
      <c r="C13" s="293"/>
      <c r="D13" s="293"/>
      <c r="E13" s="294"/>
      <c r="F13" s="295"/>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281"/>
      <c r="BK13" s="281"/>
      <c r="BL13" s="281"/>
      <c r="BM13" s="281"/>
      <c r="BN13" s="281"/>
      <c r="BO13" s="281"/>
      <c r="BP13" s="281"/>
      <c r="BQ13" s="281"/>
      <c r="BR13" s="281"/>
      <c r="BS13" s="281"/>
      <c r="BT13" s="281"/>
      <c r="BU13" s="281"/>
      <c r="BV13" s="281"/>
      <c r="BW13" s="281"/>
      <c r="BX13" s="281"/>
      <c r="BY13" s="281"/>
      <c r="BZ13" s="281"/>
      <c r="CA13" s="281"/>
      <c r="CB13" s="281"/>
      <c r="CC13" s="281"/>
      <c r="CD13" s="281"/>
      <c r="CE13" s="281"/>
      <c r="CF13" s="281"/>
      <c r="CG13" s="281"/>
      <c r="CH13" s="281"/>
      <c r="CI13" s="281"/>
      <c r="CJ13" s="281"/>
      <c r="CK13" s="281"/>
      <c r="CL13" s="281"/>
      <c r="CM13" s="281"/>
      <c r="CN13" s="281"/>
      <c r="CO13" s="281"/>
      <c r="CP13" s="281"/>
      <c r="CQ13" s="281"/>
      <c r="CR13" s="281"/>
      <c r="CS13" s="281"/>
      <c r="CT13" s="281"/>
      <c r="CU13" s="281"/>
      <c r="CV13" s="281"/>
      <c r="CW13" s="281"/>
      <c r="CX13" s="281"/>
      <c r="CY13" s="281"/>
      <c r="CZ13" s="281"/>
      <c r="DA13" s="281"/>
      <c r="DB13" s="281"/>
      <c r="DC13" s="281"/>
      <c r="DD13" s="281"/>
      <c r="DE13" s="281"/>
      <c r="DF13" s="281"/>
      <c r="DG13" s="281"/>
      <c r="DH13" s="281"/>
      <c r="DI13" s="281"/>
      <c r="DJ13" s="281"/>
      <c r="DK13" s="281"/>
      <c r="DL13" s="281"/>
      <c r="DM13" s="281"/>
      <c r="DN13" s="281"/>
      <c r="DO13" s="281"/>
      <c r="DP13" s="281"/>
      <c r="DQ13" s="281"/>
      <c r="DR13" s="281"/>
      <c r="DS13" s="281"/>
      <c r="DT13" s="281"/>
      <c r="DU13" s="281"/>
      <c r="DV13" s="281"/>
      <c r="DW13" s="281"/>
      <c r="DX13" s="281"/>
      <c r="DY13" s="281"/>
      <c r="DZ13" s="281"/>
      <c r="EA13" s="281"/>
      <c r="EB13" s="281"/>
      <c r="EC13" s="281"/>
      <c r="ED13" s="281"/>
      <c r="EE13" s="281"/>
      <c r="EF13" s="281"/>
      <c r="EG13" s="281"/>
      <c r="EH13" s="281"/>
      <c r="EI13" s="281"/>
      <c r="EJ13" s="281"/>
      <c r="EK13" s="281"/>
      <c r="EL13" s="281"/>
      <c r="EM13" s="281"/>
      <c r="EN13" s="281"/>
      <c r="EO13" s="281"/>
      <c r="EP13" s="281"/>
      <c r="EQ13" s="281"/>
      <c r="ER13" s="281"/>
      <c r="ES13" s="281"/>
      <c r="ET13" s="281"/>
      <c r="EU13" s="281"/>
      <c r="EV13" s="281"/>
      <c r="EW13" s="281"/>
      <c r="EX13" s="281"/>
      <c r="EY13" s="281"/>
      <c r="EZ13" s="281"/>
      <c r="FA13" s="281"/>
      <c r="FB13" s="281"/>
      <c r="FC13" s="281"/>
      <c r="FD13" s="281"/>
      <c r="FE13" s="281"/>
      <c r="FF13" s="281"/>
      <c r="FG13" s="281"/>
      <c r="FH13" s="281"/>
      <c r="FI13" s="281"/>
      <c r="FJ13" s="281"/>
      <c r="FK13" s="281"/>
      <c r="FL13" s="281"/>
      <c r="FM13" s="281"/>
      <c r="FN13" s="281"/>
      <c r="FO13" s="281"/>
      <c r="FP13" s="281"/>
      <c r="FQ13" s="281"/>
      <c r="FR13" s="281"/>
      <c r="FS13" s="281"/>
      <c r="FT13" s="281"/>
      <c r="FU13" s="281"/>
      <c r="FV13" s="281"/>
      <c r="FW13" s="281"/>
      <c r="FX13" s="281"/>
      <c r="FY13" s="281"/>
      <c r="FZ13" s="281"/>
      <c r="GA13" s="281"/>
      <c r="GB13" s="281"/>
      <c r="GC13" s="281"/>
      <c r="GD13" s="281"/>
      <c r="GE13" s="281"/>
      <c r="GF13" s="281"/>
      <c r="GG13" s="281"/>
      <c r="GH13" s="281"/>
      <c r="GI13" s="281"/>
      <c r="GJ13" s="281"/>
      <c r="GK13" s="281"/>
      <c r="GL13" s="281"/>
      <c r="GM13" s="281"/>
      <c r="GN13" s="281"/>
      <c r="GO13" s="281"/>
      <c r="GP13" s="281"/>
      <c r="GQ13" s="281"/>
      <c r="GR13" s="281"/>
      <c r="GS13" s="281"/>
      <c r="GT13" s="281"/>
      <c r="GU13" s="281"/>
      <c r="GV13" s="281"/>
      <c r="GW13" s="281"/>
      <c r="GX13" s="281"/>
      <c r="GY13" s="281"/>
      <c r="GZ13" s="281"/>
      <c r="HA13" s="281"/>
      <c r="HB13" s="281"/>
      <c r="HC13" s="281"/>
      <c r="HD13" s="281"/>
      <c r="HE13" s="281"/>
      <c r="HF13" s="281"/>
      <c r="HG13" s="281"/>
      <c r="HH13" s="281"/>
      <c r="HI13" s="281"/>
      <c r="HJ13" s="281"/>
      <c r="HK13" s="281"/>
      <c r="HL13" s="281"/>
      <c r="HM13" s="281"/>
      <c r="HN13" s="281"/>
      <c r="HO13" s="281"/>
      <c r="HP13" s="281"/>
      <c r="HQ13" s="281"/>
      <c r="HR13" s="281"/>
      <c r="HS13" s="281"/>
      <c r="HT13" s="281"/>
      <c r="HU13" s="281"/>
      <c r="HV13" s="281"/>
      <c r="HW13" s="281"/>
      <c r="HX13" s="281"/>
      <c r="HY13" s="281"/>
      <c r="HZ13" s="281"/>
      <c r="IA13" s="281"/>
      <c r="IB13" s="281"/>
      <c r="IC13" s="281"/>
      <c r="ID13" s="281"/>
      <c r="IE13" s="281"/>
      <c r="IF13" s="281"/>
      <c r="IG13" s="281"/>
      <c r="IH13" s="281"/>
      <c r="II13" s="281"/>
      <c r="IJ13" s="281"/>
      <c r="IK13" s="281"/>
      <c r="IL13" s="281"/>
      <c r="IM13" s="281"/>
      <c r="IN13" s="281"/>
      <c r="IO13" s="281"/>
      <c r="IP13" s="281"/>
      <c r="IQ13" s="281"/>
      <c r="IR13" s="281"/>
      <c r="IS13" s="281"/>
      <c r="IT13" s="281"/>
      <c r="IU13" s="281"/>
    </row>
    <row r="14" spans="1:255">
      <c r="A14" s="296">
        <v>3</v>
      </c>
      <c r="B14" s="297" t="s">
        <v>378</v>
      </c>
      <c r="C14" s="293" t="s">
        <v>379</v>
      </c>
      <c r="D14" s="293" t="s">
        <v>40</v>
      </c>
      <c r="E14" s="294"/>
      <c r="F14" s="295"/>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1"/>
      <c r="BL14" s="281"/>
      <c r="BM14" s="281"/>
      <c r="BN14" s="281"/>
      <c r="BO14" s="281"/>
      <c r="BP14" s="281"/>
      <c r="BQ14" s="281"/>
      <c r="BR14" s="281"/>
      <c r="BS14" s="281"/>
      <c r="BT14" s="281"/>
      <c r="BU14" s="281"/>
      <c r="BV14" s="281"/>
      <c r="BW14" s="281"/>
      <c r="BX14" s="281"/>
      <c r="BY14" s="281"/>
      <c r="BZ14" s="281"/>
      <c r="CA14" s="281"/>
      <c r="CB14" s="281"/>
      <c r="CC14" s="281"/>
      <c r="CD14" s="281"/>
      <c r="CE14" s="281"/>
      <c r="CF14" s="281"/>
      <c r="CG14" s="281"/>
      <c r="CH14" s="281"/>
      <c r="CI14" s="281"/>
      <c r="CJ14" s="281"/>
      <c r="CK14" s="281"/>
      <c r="CL14" s="281"/>
      <c r="CM14" s="281"/>
      <c r="CN14" s="281"/>
      <c r="CO14" s="281"/>
      <c r="CP14" s="281"/>
      <c r="CQ14" s="281"/>
      <c r="CR14" s="281"/>
      <c r="CS14" s="281"/>
      <c r="CT14" s="281"/>
      <c r="CU14" s="281"/>
      <c r="CV14" s="281"/>
      <c r="CW14" s="281"/>
      <c r="CX14" s="281"/>
      <c r="CY14" s="281"/>
      <c r="CZ14" s="281"/>
      <c r="DA14" s="281"/>
      <c r="DB14" s="281"/>
      <c r="DC14" s="281"/>
      <c r="DD14" s="281"/>
      <c r="DE14" s="281"/>
      <c r="DF14" s="281"/>
      <c r="DG14" s="281"/>
      <c r="DH14" s="281"/>
      <c r="DI14" s="281"/>
      <c r="DJ14" s="281"/>
      <c r="DK14" s="281"/>
      <c r="DL14" s="281"/>
      <c r="DM14" s="281"/>
      <c r="DN14" s="281"/>
      <c r="DO14" s="281"/>
      <c r="DP14" s="281"/>
      <c r="DQ14" s="281"/>
      <c r="DR14" s="281"/>
      <c r="DS14" s="281"/>
      <c r="DT14" s="281"/>
      <c r="DU14" s="281"/>
      <c r="DV14" s="281"/>
      <c r="DW14" s="281"/>
      <c r="DX14" s="281"/>
      <c r="DY14" s="281"/>
      <c r="DZ14" s="281"/>
      <c r="EA14" s="281"/>
      <c r="EB14" s="281"/>
      <c r="EC14" s="281"/>
      <c r="ED14" s="281"/>
      <c r="EE14" s="281"/>
      <c r="EF14" s="281"/>
      <c r="EG14" s="281"/>
      <c r="EH14" s="281"/>
      <c r="EI14" s="281"/>
      <c r="EJ14" s="281"/>
      <c r="EK14" s="281"/>
      <c r="EL14" s="281"/>
      <c r="EM14" s="281"/>
      <c r="EN14" s="281"/>
      <c r="EO14" s="281"/>
      <c r="EP14" s="281"/>
      <c r="EQ14" s="281"/>
      <c r="ER14" s="281"/>
      <c r="ES14" s="281"/>
      <c r="ET14" s="281"/>
      <c r="EU14" s="281"/>
      <c r="EV14" s="281"/>
      <c r="EW14" s="281"/>
      <c r="EX14" s="281"/>
      <c r="EY14" s="281"/>
      <c r="EZ14" s="281"/>
      <c r="FA14" s="281"/>
      <c r="FB14" s="281"/>
      <c r="FC14" s="281"/>
      <c r="FD14" s="281"/>
      <c r="FE14" s="281"/>
      <c r="FF14" s="281"/>
      <c r="FG14" s="281"/>
      <c r="FH14" s="281"/>
      <c r="FI14" s="281"/>
      <c r="FJ14" s="281"/>
      <c r="FK14" s="281"/>
      <c r="FL14" s="281"/>
      <c r="FM14" s="281"/>
      <c r="FN14" s="281"/>
      <c r="FO14" s="281"/>
      <c r="FP14" s="281"/>
      <c r="FQ14" s="281"/>
      <c r="FR14" s="281"/>
      <c r="FS14" s="281"/>
      <c r="FT14" s="281"/>
      <c r="FU14" s="281"/>
      <c r="FV14" s="281"/>
      <c r="FW14" s="281"/>
      <c r="FX14" s="281"/>
      <c r="FY14" s="281"/>
      <c r="FZ14" s="281"/>
      <c r="GA14" s="281"/>
      <c r="GB14" s="281"/>
      <c r="GC14" s="281"/>
      <c r="GD14" s="281"/>
      <c r="GE14" s="281"/>
      <c r="GF14" s="281"/>
      <c r="GG14" s="281"/>
      <c r="GH14" s="281"/>
      <c r="GI14" s="281"/>
      <c r="GJ14" s="281"/>
      <c r="GK14" s="281"/>
      <c r="GL14" s="281"/>
      <c r="GM14" s="281"/>
      <c r="GN14" s="281"/>
      <c r="GO14" s="281"/>
      <c r="GP14" s="281"/>
      <c r="GQ14" s="281"/>
      <c r="GR14" s="281"/>
      <c r="GS14" s="281"/>
      <c r="GT14" s="281"/>
      <c r="GU14" s="281"/>
      <c r="GV14" s="281"/>
      <c r="GW14" s="281"/>
      <c r="GX14" s="281"/>
      <c r="GY14" s="281"/>
      <c r="GZ14" s="281"/>
      <c r="HA14" s="281"/>
      <c r="HB14" s="281"/>
      <c r="HC14" s="281"/>
      <c r="HD14" s="281"/>
      <c r="HE14" s="281"/>
      <c r="HF14" s="281"/>
      <c r="HG14" s="281"/>
      <c r="HH14" s="281"/>
      <c r="HI14" s="281"/>
      <c r="HJ14" s="281"/>
      <c r="HK14" s="281"/>
      <c r="HL14" s="281"/>
      <c r="HM14" s="281"/>
      <c r="HN14" s="281"/>
      <c r="HO14" s="281"/>
      <c r="HP14" s="281"/>
      <c r="HQ14" s="281"/>
      <c r="HR14" s="281"/>
      <c r="HS14" s="281"/>
      <c r="HT14" s="281"/>
      <c r="HU14" s="281"/>
      <c r="HV14" s="281"/>
      <c r="HW14" s="281"/>
      <c r="HX14" s="281"/>
      <c r="HY14" s="281"/>
      <c r="HZ14" s="281"/>
      <c r="IA14" s="281"/>
      <c r="IB14" s="281"/>
      <c r="IC14" s="281"/>
      <c r="ID14" s="281"/>
      <c r="IE14" s="281"/>
      <c r="IF14" s="281"/>
      <c r="IG14" s="281"/>
      <c r="IH14" s="281"/>
      <c r="II14" s="281"/>
      <c r="IJ14" s="281"/>
      <c r="IK14" s="281"/>
      <c r="IL14" s="281"/>
      <c r="IM14" s="281"/>
      <c r="IN14" s="281"/>
      <c r="IO14" s="281"/>
      <c r="IP14" s="281"/>
      <c r="IQ14" s="281"/>
      <c r="IR14" s="281"/>
      <c r="IS14" s="281"/>
      <c r="IT14" s="281"/>
      <c r="IU14" s="281"/>
    </row>
    <row r="15" spans="1:255">
      <c r="A15" s="296"/>
      <c r="B15" s="297"/>
      <c r="C15" s="293"/>
      <c r="D15" s="293"/>
      <c r="E15" s="294"/>
      <c r="F15" s="295"/>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281"/>
      <c r="AT15" s="281"/>
      <c r="AU15" s="281"/>
      <c r="AV15" s="281"/>
      <c r="AW15" s="281"/>
      <c r="AX15" s="281"/>
      <c r="AY15" s="281"/>
      <c r="AZ15" s="281"/>
      <c r="BA15" s="281"/>
      <c r="BB15" s="281"/>
      <c r="BC15" s="281"/>
      <c r="BD15" s="281"/>
      <c r="BE15" s="281"/>
      <c r="BF15" s="281"/>
      <c r="BG15" s="281"/>
      <c r="BH15" s="281"/>
      <c r="BI15" s="281"/>
      <c r="BJ15" s="281"/>
      <c r="BK15" s="281"/>
      <c r="BL15" s="281"/>
      <c r="BM15" s="281"/>
      <c r="BN15" s="281"/>
      <c r="BO15" s="281"/>
      <c r="BP15" s="281"/>
      <c r="BQ15" s="281"/>
      <c r="BR15" s="281"/>
      <c r="BS15" s="281"/>
      <c r="BT15" s="281"/>
      <c r="BU15" s="281"/>
      <c r="BV15" s="281"/>
      <c r="BW15" s="281"/>
      <c r="BX15" s="281"/>
      <c r="BY15" s="281"/>
      <c r="BZ15" s="281"/>
      <c r="CA15" s="281"/>
      <c r="CB15" s="281"/>
      <c r="CC15" s="281"/>
      <c r="CD15" s="281"/>
      <c r="CE15" s="281"/>
      <c r="CF15" s="281"/>
      <c r="CG15" s="281"/>
      <c r="CH15" s="281"/>
      <c r="CI15" s="281"/>
      <c r="CJ15" s="281"/>
      <c r="CK15" s="281"/>
      <c r="CL15" s="281"/>
      <c r="CM15" s="281"/>
      <c r="CN15" s="281"/>
      <c r="CO15" s="281"/>
      <c r="CP15" s="281"/>
      <c r="CQ15" s="281"/>
      <c r="CR15" s="281"/>
      <c r="CS15" s="281"/>
      <c r="CT15" s="281"/>
      <c r="CU15" s="281"/>
      <c r="CV15" s="281"/>
      <c r="CW15" s="281"/>
      <c r="CX15" s="281"/>
      <c r="CY15" s="281"/>
      <c r="CZ15" s="281"/>
      <c r="DA15" s="281"/>
      <c r="DB15" s="281"/>
      <c r="DC15" s="281"/>
      <c r="DD15" s="281"/>
      <c r="DE15" s="281"/>
      <c r="DF15" s="281"/>
      <c r="DG15" s="281"/>
      <c r="DH15" s="281"/>
      <c r="DI15" s="281"/>
      <c r="DJ15" s="281"/>
      <c r="DK15" s="281"/>
      <c r="DL15" s="281"/>
      <c r="DM15" s="281"/>
      <c r="DN15" s="281"/>
      <c r="DO15" s="281"/>
      <c r="DP15" s="281"/>
      <c r="DQ15" s="281"/>
      <c r="DR15" s="281"/>
      <c r="DS15" s="281"/>
      <c r="DT15" s="281"/>
      <c r="DU15" s="281"/>
      <c r="DV15" s="281"/>
      <c r="DW15" s="281"/>
      <c r="DX15" s="281"/>
      <c r="DY15" s="281"/>
      <c r="DZ15" s="281"/>
      <c r="EA15" s="281"/>
      <c r="EB15" s="281"/>
      <c r="EC15" s="281"/>
      <c r="ED15" s="281"/>
      <c r="EE15" s="281"/>
      <c r="EF15" s="281"/>
      <c r="EG15" s="281"/>
      <c r="EH15" s="281"/>
      <c r="EI15" s="281"/>
      <c r="EJ15" s="281"/>
      <c r="EK15" s="281"/>
      <c r="EL15" s="281"/>
      <c r="EM15" s="281"/>
      <c r="EN15" s="281"/>
      <c r="EO15" s="281"/>
      <c r="EP15" s="281"/>
      <c r="EQ15" s="281"/>
      <c r="ER15" s="281"/>
      <c r="ES15" s="281"/>
      <c r="ET15" s="281"/>
      <c r="EU15" s="281"/>
      <c r="EV15" s="281"/>
      <c r="EW15" s="281"/>
      <c r="EX15" s="281"/>
      <c r="EY15" s="281"/>
      <c r="EZ15" s="281"/>
      <c r="FA15" s="281"/>
      <c r="FB15" s="281"/>
      <c r="FC15" s="281"/>
      <c r="FD15" s="281"/>
      <c r="FE15" s="281"/>
      <c r="FF15" s="281"/>
      <c r="FG15" s="281"/>
      <c r="FH15" s="281"/>
      <c r="FI15" s="281"/>
      <c r="FJ15" s="281"/>
      <c r="FK15" s="281"/>
      <c r="FL15" s="281"/>
      <c r="FM15" s="281"/>
      <c r="FN15" s="281"/>
      <c r="FO15" s="281"/>
      <c r="FP15" s="281"/>
      <c r="FQ15" s="281"/>
      <c r="FR15" s="281"/>
      <c r="FS15" s="281"/>
      <c r="FT15" s="281"/>
      <c r="FU15" s="281"/>
      <c r="FV15" s="281"/>
      <c r="FW15" s="281"/>
      <c r="FX15" s="281"/>
      <c r="FY15" s="281"/>
      <c r="FZ15" s="281"/>
      <c r="GA15" s="281"/>
      <c r="GB15" s="281"/>
      <c r="GC15" s="281"/>
      <c r="GD15" s="281"/>
      <c r="GE15" s="281"/>
      <c r="GF15" s="281"/>
      <c r="GG15" s="281"/>
      <c r="GH15" s="281"/>
      <c r="GI15" s="281"/>
      <c r="GJ15" s="281"/>
      <c r="GK15" s="281"/>
      <c r="GL15" s="281"/>
      <c r="GM15" s="281"/>
      <c r="GN15" s="281"/>
      <c r="GO15" s="281"/>
      <c r="GP15" s="281"/>
      <c r="GQ15" s="281"/>
      <c r="GR15" s="281"/>
      <c r="GS15" s="281"/>
      <c r="GT15" s="281"/>
      <c r="GU15" s="281"/>
      <c r="GV15" s="281"/>
      <c r="GW15" s="281"/>
      <c r="GX15" s="281"/>
      <c r="GY15" s="281"/>
      <c r="GZ15" s="281"/>
      <c r="HA15" s="281"/>
      <c r="HB15" s="281"/>
      <c r="HC15" s="281"/>
      <c r="HD15" s="281"/>
      <c r="HE15" s="281"/>
      <c r="HF15" s="281"/>
      <c r="HG15" s="281"/>
      <c r="HH15" s="281"/>
      <c r="HI15" s="281"/>
      <c r="HJ15" s="281"/>
      <c r="HK15" s="281"/>
      <c r="HL15" s="281"/>
      <c r="HM15" s="281"/>
      <c r="HN15" s="281"/>
      <c r="HO15" s="281"/>
      <c r="HP15" s="281"/>
      <c r="HQ15" s="281"/>
      <c r="HR15" s="281"/>
      <c r="HS15" s="281"/>
      <c r="HT15" s="281"/>
      <c r="HU15" s="281"/>
      <c r="HV15" s="281"/>
      <c r="HW15" s="281"/>
      <c r="HX15" s="281"/>
      <c r="HY15" s="281"/>
      <c r="HZ15" s="281"/>
      <c r="IA15" s="281"/>
      <c r="IB15" s="281"/>
      <c r="IC15" s="281"/>
      <c r="ID15" s="281"/>
      <c r="IE15" s="281"/>
      <c r="IF15" s="281"/>
      <c r="IG15" s="281"/>
      <c r="IH15" s="281"/>
      <c r="II15" s="281"/>
      <c r="IJ15" s="281"/>
      <c r="IK15" s="281"/>
      <c r="IL15" s="281"/>
      <c r="IM15" s="281"/>
      <c r="IN15" s="281"/>
      <c r="IO15" s="281"/>
      <c r="IP15" s="281"/>
      <c r="IQ15" s="281"/>
      <c r="IR15" s="281"/>
      <c r="IS15" s="281"/>
      <c r="IT15" s="281"/>
      <c r="IU15" s="281"/>
    </row>
    <row r="16" spans="1:255">
      <c r="A16" s="296">
        <v>4</v>
      </c>
      <c r="B16" s="297" t="s">
        <v>380</v>
      </c>
      <c r="C16" s="293" t="s">
        <v>379</v>
      </c>
      <c r="D16" s="293" t="s">
        <v>40</v>
      </c>
      <c r="E16" s="294"/>
      <c r="F16" s="295"/>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1"/>
      <c r="BD16" s="281"/>
      <c r="BE16" s="281"/>
      <c r="BF16" s="281"/>
      <c r="BG16" s="281"/>
      <c r="BH16" s="281"/>
      <c r="BI16" s="281"/>
      <c r="BJ16" s="281"/>
      <c r="BK16" s="281"/>
      <c r="BL16" s="281"/>
      <c r="BM16" s="281"/>
      <c r="BN16" s="281"/>
      <c r="BO16" s="281"/>
      <c r="BP16" s="281"/>
      <c r="BQ16" s="281"/>
      <c r="BR16" s="281"/>
      <c r="BS16" s="281"/>
      <c r="BT16" s="281"/>
      <c r="BU16" s="281"/>
      <c r="BV16" s="281"/>
      <c r="BW16" s="281"/>
      <c r="BX16" s="281"/>
      <c r="BY16" s="281"/>
      <c r="BZ16" s="281"/>
      <c r="CA16" s="281"/>
      <c r="CB16" s="281"/>
      <c r="CC16" s="281"/>
      <c r="CD16" s="281"/>
      <c r="CE16" s="281"/>
      <c r="CF16" s="281"/>
      <c r="CG16" s="281"/>
      <c r="CH16" s="281"/>
      <c r="CI16" s="281"/>
      <c r="CJ16" s="281"/>
      <c r="CK16" s="281"/>
      <c r="CL16" s="281"/>
      <c r="CM16" s="281"/>
      <c r="CN16" s="281"/>
      <c r="CO16" s="281"/>
      <c r="CP16" s="281"/>
      <c r="CQ16" s="281"/>
      <c r="CR16" s="281"/>
      <c r="CS16" s="281"/>
      <c r="CT16" s="281"/>
      <c r="CU16" s="281"/>
      <c r="CV16" s="281"/>
      <c r="CW16" s="281"/>
      <c r="CX16" s="281"/>
      <c r="CY16" s="281"/>
      <c r="CZ16" s="281"/>
      <c r="DA16" s="281"/>
      <c r="DB16" s="281"/>
      <c r="DC16" s="281"/>
      <c r="DD16" s="281"/>
      <c r="DE16" s="281"/>
      <c r="DF16" s="281"/>
      <c r="DG16" s="281"/>
      <c r="DH16" s="281"/>
      <c r="DI16" s="281"/>
      <c r="DJ16" s="281"/>
      <c r="DK16" s="281"/>
      <c r="DL16" s="281"/>
      <c r="DM16" s="281"/>
      <c r="DN16" s="281"/>
      <c r="DO16" s="281"/>
      <c r="DP16" s="281"/>
      <c r="DQ16" s="281"/>
      <c r="DR16" s="281"/>
      <c r="DS16" s="281"/>
      <c r="DT16" s="281"/>
      <c r="DU16" s="281"/>
      <c r="DV16" s="281"/>
      <c r="DW16" s="281"/>
      <c r="DX16" s="281"/>
      <c r="DY16" s="281"/>
      <c r="DZ16" s="281"/>
      <c r="EA16" s="281"/>
      <c r="EB16" s="281"/>
      <c r="EC16" s="281"/>
      <c r="ED16" s="281"/>
      <c r="EE16" s="281"/>
      <c r="EF16" s="281"/>
      <c r="EG16" s="281"/>
      <c r="EH16" s="281"/>
      <c r="EI16" s="281"/>
      <c r="EJ16" s="281"/>
      <c r="EK16" s="281"/>
      <c r="EL16" s="281"/>
      <c r="EM16" s="281"/>
      <c r="EN16" s="281"/>
      <c r="EO16" s="281"/>
      <c r="EP16" s="281"/>
      <c r="EQ16" s="281"/>
      <c r="ER16" s="281"/>
      <c r="ES16" s="281"/>
      <c r="ET16" s="281"/>
      <c r="EU16" s="281"/>
      <c r="EV16" s="281"/>
      <c r="EW16" s="281"/>
      <c r="EX16" s="281"/>
      <c r="EY16" s="281"/>
      <c r="EZ16" s="281"/>
      <c r="FA16" s="281"/>
      <c r="FB16" s="281"/>
      <c r="FC16" s="281"/>
      <c r="FD16" s="281"/>
      <c r="FE16" s="281"/>
      <c r="FF16" s="281"/>
      <c r="FG16" s="281"/>
      <c r="FH16" s="281"/>
      <c r="FI16" s="281"/>
      <c r="FJ16" s="281"/>
      <c r="FK16" s="281"/>
      <c r="FL16" s="281"/>
      <c r="FM16" s="281"/>
      <c r="FN16" s="281"/>
      <c r="FO16" s="281"/>
      <c r="FP16" s="281"/>
      <c r="FQ16" s="281"/>
      <c r="FR16" s="281"/>
      <c r="FS16" s="281"/>
      <c r="FT16" s="281"/>
      <c r="FU16" s="281"/>
      <c r="FV16" s="281"/>
      <c r="FW16" s="281"/>
      <c r="FX16" s="281"/>
      <c r="FY16" s="281"/>
      <c r="FZ16" s="281"/>
      <c r="GA16" s="281"/>
      <c r="GB16" s="281"/>
      <c r="GC16" s="281"/>
      <c r="GD16" s="281"/>
      <c r="GE16" s="281"/>
      <c r="GF16" s="281"/>
      <c r="GG16" s="281"/>
      <c r="GH16" s="281"/>
      <c r="GI16" s="281"/>
      <c r="GJ16" s="281"/>
      <c r="GK16" s="281"/>
      <c r="GL16" s="281"/>
      <c r="GM16" s="281"/>
      <c r="GN16" s="281"/>
      <c r="GO16" s="281"/>
      <c r="GP16" s="281"/>
      <c r="GQ16" s="281"/>
      <c r="GR16" s="281"/>
      <c r="GS16" s="281"/>
      <c r="GT16" s="281"/>
      <c r="GU16" s="281"/>
      <c r="GV16" s="281"/>
      <c r="GW16" s="281"/>
      <c r="GX16" s="281"/>
      <c r="GY16" s="281"/>
      <c r="GZ16" s="281"/>
      <c r="HA16" s="281"/>
      <c r="HB16" s="281"/>
      <c r="HC16" s="281"/>
      <c r="HD16" s="281"/>
      <c r="HE16" s="281"/>
      <c r="HF16" s="281"/>
      <c r="HG16" s="281"/>
      <c r="HH16" s="281"/>
      <c r="HI16" s="281"/>
      <c r="HJ16" s="281"/>
      <c r="HK16" s="281"/>
      <c r="HL16" s="281"/>
      <c r="HM16" s="281"/>
      <c r="HN16" s="281"/>
      <c r="HO16" s="281"/>
      <c r="HP16" s="281"/>
      <c r="HQ16" s="281"/>
      <c r="HR16" s="281"/>
      <c r="HS16" s="281"/>
      <c r="HT16" s="281"/>
      <c r="HU16" s="281"/>
      <c r="HV16" s="281"/>
      <c r="HW16" s="281"/>
      <c r="HX16" s="281"/>
      <c r="HY16" s="281"/>
      <c r="HZ16" s="281"/>
      <c r="IA16" s="281"/>
      <c r="IB16" s="281"/>
      <c r="IC16" s="281"/>
      <c r="ID16" s="281"/>
      <c r="IE16" s="281"/>
      <c r="IF16" s="281"/>
      <c r="IG16" s="281"/>
      <c r="IH16" s="281"/>
      <c r="II16" s="281"/>
      <c r="IJ16" s="281"/>
      <c r="IK16" s="281"/>
      <c r="IL16" s="281"/>
      <c r="IM16" s="281"/>
      <c r="IN16" s="281"/>
      <c r="IO16" s="281"/>
      <c r="IP16" s="281"/>
      <c r="IQ16" s="281"/>
      <c r="IR16" s="281"/>
      <c r="IS16" s="281"/>
      <c r="IT16" s="281"/>
      <c r="IU16" s="281"/>
    </row>
    <row r="17" spans="1:6">
      <c r="A17" s="296"/>
      <c r="B17" s="297"/>
      <c r="C17" s="293"/>
      <c r="D17" s="293"/>
      <c r="E17" s="294"/>
      <c r="F17" s="295"/>
    </row>
    <row r="18" spans="1:6">
      <c r="A18" s="296">
        <v>5</v>
      </c>
      <c r="B18" s="297" t="s">
        <v>381</v>
      </c>
      <c r="C18" s="293" t="s">
        <v>379</v>
      </c>
      <c r="D18" s="293" t="s">
        <v>40</v>
      </c>
      <c r="E18" s="294"/>
      <c r="F18" s="295"/>
    </row>
    <row r="19" spans="1:6">
      <c r="A19" s="296"/>
      <c r="B19" s="297"/>
      <c r="C19" s="293"/>
      <c r="D19" s="293"/>
      <c r="E19" s="294"/>
      <c r="F19" s="295"/>
    </row>
    <row r="20" spans="1:6">
      <c r="A20" s="296">
        <v>6</v>
      </c>
      <c r="B20" s="297" t="s">
        <v>382</v>
      </c>
      <c r="C20" s="293" t="s">
        <v>379</v>
      </c>
      <c r="D20" s="293" t="s">
        <v>40</v>
      </c>
      <c r="E20" s="294"/>
      <c r="F20" s="295"/>
    </row>
    <row r="21" spans="1:6">
      <c r="A21" s="296"/>
      <c r="B21" s="297"/>
      <c r="C21" s="293"/>
      <c r="D21" s="293"/>
      <c r="E21" s="294"/>
      <c r="F21" s="295"/>
    </row>
    <row r="22" spans="1:6">
      <c r="A22" s="296">
        <v>7</v>
      </c>
      <c r="B22" s="297" t="s">
        <v>383</v>
      </c>
      <c r="C22" s="293" t="s">
        <v>379</v>
      </c>
      <c r="D22" s="293" t="s">
        <v>40</v>
      </c>
      <c r="E22" s="294"/>
      <c r="F22" s="295"/>
    </row>
    <row r="23" spans="1:6">
      <c r="A23" s="296"/>
      <c r="B23" s="297"/>
      <c r="C23" s="293"/>
      <c r="D23" s="293"/>
      <c r="E23" s="294"/>
      <c r="F23" s="295"/>
    </row>
    <row r="24" spans="1:6">
      <c r="A24" s="296">
        <v>8</v>
      </c>
      <c r="B24" s="297" t="s">
        <v>384</v>
      </c>
      <c r="C24" s="293" t="s">
        <v>379</v>
      </c>
      <c r="D24" s="293" t="s">
        <v>40</v>
      </c>
      <c r="E24" s="294"/>
      <c r="F24" s="295"/>
    </row>
    <row r="25" spans="1:6">
      <c r="A25" s="296"/>
      <c r="B25" s="297"/>
      <c r="C25" s="293"/>
      <c r="D25" s="293"/>
      <c r="E25" s="294"/>
      <c r="F25" s="295"/>
    </row>
    <row r="26" spans="1:6" ht="25">
      <c r="A26" s="296">
        <v>9</v>
      </c>
      <c r="B26" s="297" t="s">
        <v>385</v>
      </c>
      <c r="C26" s="293">
        <v>75</v>
      </c>
      <c r="D26" s="293" t="s">
        <v>386</v>
      </c>
      <c r="E26" s="294">
        <v>115</v>
      </c>
      <c r="F26" s="295">
        <v>8625</v>
      </c>
    </row>
    <row r="27" spans="1:6">
      <c r="A27" s="296"/>
      <c r="B27" s="297"/>
      <c r="C27" s="293"/>
      <c r="D27" s="293"/>
      <c r="E27" s="294"/>
      <c r="F27" s="295"/>
    </row>
    <row r="28" spans="1:6" ht="25">
      <c r="A28" s="296">
        <v>10</v>
      </c>
      <c r="B28" s="297" t="s">
        <v>387</v>
      </c>
      <c r="C28" s="293" t="s">
        <v>379</v>
      </c>
      <c r="D28" s="293" t="s">
        <v>386</v>
      </c>
      <c r="E28" s="294"/>
      <c r="F28" s="295"/>
    </row>
    <row r="29" spans="1:6">
      <c r="A29" s="296"/>
      <c r="B29" s="297"/>
      <c r="C29" s="293"/>
      <c r="D29" s="293"/>
      <c r="E29" s="294"/>
      <c r="F29" s="295"/>
    </row>
    <row r="30" spans="1:6">
      <c r="A30" s="296">
        <v>11</v>
      </c>
      <c r="B30" s="297" t="s">
        <v>388</v>
      </c>
      <c r="C30" s="293" t="s">
        <v>379</v>
      </c>
      <c r="D30" s="293" t="s">
        <v>40</v>
      </c>
      <c r="E30" s="294"/>
      <c r="F30" s="295"/>
    </row>
    <row r="31" spans="1:6">
      <c r="A31" s="298"/>
      <c r="B31" s="299"/>
      <c r="C31" s="300"/>
      <c r="D31" s="300"/>
      <c r="E31" s="301"/>
      <c r="F31" s="302"/>
    </row>
    <row r="32" spans="1:6">
      <c r="A32" s="298">
        <v>12</v>
      </c>
      <c r="B32" s="299" t="s">
        <v>366</v>
      </c>
      <c r="C32" s="300">
        <v>30</v>
      </c>
      <c r="D32" s="300" t="s">
        <v>386</v>
      </c>
      <c r="E32" s="301">
        <v>125</v>
      </c>
      <c r="F32" s="295">
        <v>3750</v>
      </c>
    </row>
    <row r="33" spans="1:6">
      <c r="A33" s="298"/>
      <c r="B33" s="299"/>
      <c r="C33" s="300"/>
      <c r="D33" s="300"/>
      <c r="E33" s="301"/>
      <c r="F33" s="302"/>
    </row>
    <row r="34" spans="1:6">
      <c r="A34" s="303"/>
      <c r="B34" s="304" t="s">
        <v>389</v>
      </c>
      <c r="C34" s="305"/>
      <c r="D34" s="305"/>
      <c r="E34" s="306"/>
      <c r="F34" s="307">
        <v>79875</v>
      </c>
    </row>
    <row r="35" spans="1:6">
      <c r="A35" s="308"/>
      <c r="B35" s="287"/>
      <c r="C35" s="288"/>
      <c r="D35" s="288"/>
      <c r="E35" s="289"/>
      <c r="F35" s="290"/>
    </row>
    <row r="36" spans="1:6">
      <c r="A36" s="303"/>
      <c r="B36" s="304" t="s">
        <v>390</v>
      </c>
      <c r="C36" s="305"/>
      <c r="D36" s="305"/>
      <c r="E36" s="306"/>
      <c r="F36" s="307">
        <v>79875</v>
      </c>
    </row>
    <row r="37" spans="1:6">
      <c r="A37" s="284"/>
      <c r="B37" s="281"/>
      <c r="C37" s="281"/>
      <c r="D37" s="281"/>
      <c r="E37" s="281"/>
      <c r="F37" s="281"/>
    </row>
    <row r="38" spans="1:6">
      <c r="A38" s="284"/>
      <c r="B38" s="281"/>
      <c r="C38" s="281"/>
      <c r="D38" s="281"/>
      <c r="E38" s="281"/>
      <c r="F38" s="281"/>
    </row>
    <row r="39" spans="1:6">
      <c r="A39" s="284"/>
      <c r="B39" s="281"/>
      <c r="C39" s="281"/>
      <c r="D39" s="281"/>
      <c r="E39" s="281"/>
      <c r="F39" s="281"/>
    </row>
    <row r="40" spans="1:6">
      <c r="A40" s="284"/>
      <c r="B40" s="281"/>
      <c r="C40" s="281"/>
      <c r="D40" s="281"/>
      <c r="E40" s="281"/>
      <c r="F40" s="281"/>
    </row>
    <row r="41" spans="1:6">
      <c r="A41" s="284"/>
      <c r="B41" s="281"/>
      <c r="C41" s="281"/>
      <c r="D41" s="281"/>
      <c r="E41" s="281"/>
      <c r="F41" s="281"/>
    </row>
    <row r="42" spans="1:6">
      <c r="A42" s="284"/>
      <c r="B42" s="281"/>
      <c r="C42" s="281"/>
      <c r="D42" s="281"/>
      <c r="E42" s="281"/>
      <c r="F42" s="281"/>
    </row>
    <row r="43" spans="1:6">
      <c r="A43" s="284"/>
      <c r="B43" s="281"/>
      <c r="C43" s="281"/>
      <c r="D43" s="281"/>
      <c r="E43" s="281"/>
      <c r="F43" s="281"/>
    </row>
    <row r="44" spans="1:6">
      <c r="A44" s="284"/>
      <c r="B44" s="281"/>
      <c r="C44" s="281"/>
      <c r="D44" s="281"/>
      <c r="E44" s="281"/>
      <c r="F44" s="309"/>
    </row>
    <row r="45" spans="1:6">
      <c r="A45" s="284"/>
      <c r="B45" s="281"/>
      <c r="C45" s="281"/>
      <c r="D45" s="281"/>
      <c r="E45" s="281"/>
      <c r="F45" s="309"/>
    </row>
    <row r="46" spans="1:6">
      <c r="A46" s="284"/>
      <c r="B46" s="281"/>
      <c r="C46" s="281"/>
      <c r="D46" s="281"/>
      <c r="E46" s="281"/>
      <c r="F46" s="309"/>
    </row>
    <row r="47" spans="1:6">
      <c r="A47" s="284"/>
      <c r="B47" s="281"/>
      <c r="C47" s="281"/>
      <c r="D47" s="281"/>
      <c r="E47" s="281"/>
      <c r="F47" s="309"/>
    </row>
    <row r="48" spans="1:6">
      <c r="A48" s="284"/>
      <c r="B48" s="281"/>
      <c r="C48" s="281"/>
      <c r="D48" s="281"/>
      <c r="E48" s="281"/>
      <c r="F48" s="309"/>
    </row>
    <row r="49" spans="1:6">
      <c r="A49" s="284"/>
      <c r="B49" s="281"/>
      <c r="C49" s="281"/>
      <c r="D49" s="281"/>
      <c r="E49" s="281"/>
      <c r="F49" s="309"/>
    </row>
    <row r="50" spans="1:6">
      <c r="A50" s="284"/>
      <c r="B50" s="281"/>
      <c r="C50" s="281"/>
      <c r="D50" s="281"/>
      <c r="E50" s="281"/>
      <c r="F50" s="309"/>
    </row>
    <row r="51" spans="1:6">
      <c r="A51" s="284"/>
      <c r="B51" s="281"/>
      <c r="C51" s="281"/>
      <c r="D51" s="281"/>
      <c r="E51" s="281"/>
      <c r="F51" s="309"/>
    </row>
    <row r="52" spans="1:6">
      <c r="A52" s="284"/>
      <c r="B52" s="281"/>
      <c r="C52" s="281"/>
      <c r="D52" s="281"/>
      <c r="E52" s="281"/>
      <c r="F52" s="309"/>
    </row>
    <row r="53" spans="1:6">
      <c r="A53" s="284"/>
      <c r="B53" s="281"/>
      <c r="C53" s="281"/>
      <c r="D53" s="281"/>
      <c r="E53" s="281"/>
      <c r="F53" s="309"/>
    </row>
    <row r="54" spans="1:6">
      <c r="A54" s="284"/>
      <c r="B54" s="281"/>
      <c r="C54" s="281"/>
      <c r="D54" s="281"/>
      <c r="E54" s="281"/>
      <c r="F54" s="309"/>
    </row>
    <row r="55" spans="1:6">
      <c r="A55" s="284"/>
      <c r="B55" s="281"/>
      <c r="C55" s="281"/>
      <c r="D55" s="281"/>
      <c r="E55" s="281"/>
      <c r="F55" s="309"/>
    </row>
    <row r="56" spans="1:6">
      <c r="A56" s="284"/>
      <c r="B56" s="281"/>
      <c r="C56" s="281"/>
      <c r="D56" s="281"/>
      <c r="E56" s="281"/>
      <c r="F56" s="309"/>
    </row>
    <row r="57" spans="1:6">
      <c r="A57" s="284"/>
      <c r="B57" s="281"/>
      <c r="C57" s="281"/>
      <c r="D57" s="281"/>
      <c r="E57" s="281"/>
      <c r="F57" s="309"/>
    </row>
    <row r="58" spans="1:6">
      <c r="A58" s="284"/>
      <c r="B58" s="281"/>
      <c r="C58" s="281"/>
      <c r="D58" s="281"/>
      <c r="E58" s="281"/>
      <c r="F58" s="309"/>
    </row>
    <row r="59" spans="1:6">
      <c r="A59" s="284"/>
      <c r="B59" s="281"/>
      <c r="C59" s="281"/>
      <c r="D59" s="281"/>
      <c r="E59" s="281"/>
      <c r="F59" s="309"/>
    </row>
    <row r="60" spans="1:6">
      <c r="A60" s="284"/>
      <c r="B60" s="281"/>
      <c r="C60" s="281"/>
      <c r="D60" s="281"/>
      <c r="E60" s="281"/>
      <c r="F60" s="309"/>
    </row>
    <row r="61" spans="1:6">
      <c r="A61" s="284"/>
      <c r="B61" s="281"/>
      <c r="C61" s="281"/>
      <c r="D61" s="281"/>
      <c r="E61" s="281"/>
      <c r="F61" s="309"/>
    </row>
    <row r="62" spans="1:6">
      <c r="A62" s="284"/>
      <c r="B62" s="281"/>
      <c r="C62" s="281"/>
      <c r="D62" s="281"/>
      <c r="E62" s="281"/>
      <c r="F62" s="309"/>
    </row>
    <row r="63" spans="1:6">
      <c r="A63" s="284"/>
      <c r="B63" s="281"/>
      <c r="C63" s="281"/>
      <c r="D63" s="281"/>
      <c r="E63" s="281"/>
      <c r="F63" s="309"/>
    </row>
    <row r="64" spans="1:6">
      <c r="A64" s="284"/>
      <c r="B64" s="281"/>
      <c r="C64" s="281"/>
      <c r="D64" s="281"/>
      <c r="E64" s="281"/>
      <c r="F64" s="309"/>
    </row>
    <row r="65" spans="1:6">
      <c r="A65" s="284"/>
      <c r="B65" s="281"/>
      <c r="C65" s="281"/>
      <c r="D65" s="281"/>
      <c r="E65" s="281"/>
      <c r="F65" s="309"/>
    </row>
    <row r="66" spans="1:6">
      <c r="A66" s="284"/>
      <c r="B66" s="281"/>
      <c r="C66" s="281"/>
      <c r="D66" s="281"/>
      <c r="E66" s="281"/>
      <c r="F66" s="309"/>
    </row>
    <row r="67" spans="1:6">
      <c r="A67" s="284"/>
      <c r="B67" s="281"/>
      <c r="C67" s="281"/>
      <c r="D67" s="281"/>
      <c r="E67" s="281"/>
      <c r="F67" s="309"/>
    </row>
    <row r="68" spans="1:6">
      <c r="A68" s="284"/>
      <c r="B68" s="281"/>
      <c r="C68" s="281"/>
      <c r="D68" s="281"/>
      <c r="E68" s="281"/>
      <c r="F68" s="309"/>
    </row>
    <row r="69" spans="1:6">
      <c r="A69" s="284"/>
      <c r="B69" s="281"/>
      <c r="C69" s="281"/>
      <c r="D69" s="281"/>
      <c r="E69" s="281"/>
      <c r="F69" s="309"/>
    </row>
    <row r="70" spans="1:6">
      <c r="A70" s="284"/>
      <c r="B70" s="281"/>
      <c r="C70" s="281"/>
      <c r="D70" s="281"/>
      <c r="E70" s="281"/>
      <c r="F70" s="309"/>
    </row>
    <row r="71" spans="1:6">
      <c r="A71" s="284"/>
      <c r="B71" s="281"/>
      <c r="C71" s="281"/>
      <c r="D71" s="281"/>
      <c r="E71" s="281"/>
      <c r="F71" s="309"/>
    </row>
    <row r="72" spans="1:6">
      <c r="A72" s="284"/>
      <c r="B72" s="281"/>
      <c r="C72" s="281"/>
      <c r="D72" s="281"/>
      <c r="E72" s="281"/>
      <c r="F72" s="309"/>
    </row>
    <row r="73" spans="1:6">
      <c r="A73" s="284"/>
      <c r="B73" s="281"/>
      <c r="C73" s="281"/>
      <c r="D73" s="281"/>
      <c r="E73" s="281"/>
      <c r="F73" s="309"/>
    </row>
    <row r="74" spans="1:6">
      <c r="A74" s="284"/>
      <c r="B74" s="281"/>
      <c r="C74" s="281"/>
      <c r="D74" s="281"/>
      <c r="E74" s="281"/>
      <c r="F74" s="309"/>
    </row>
    <row r="75" spans="1:6">
      <c r="A75" s="284"/>
      <c r="B75" s="281"/>
      <c r="C75" s="281"/>
      <c r="D75" s="281"/>
      <c r="E75" s="281"/>
      <c r="F75" s="309"/>
    </row>
    <row r="76" spans="1:6">
      <c r="A76" s="284"/>
      <c r="B76" s="281"/>
      <c r="C76" s="281"/>
      <c r="D76" s="281"/>
      <c r="E76" s="281"/>
      <c r="F76" s="309"/>
    </row>
    <row r="77" spans="1:6">
      <c r="A77" s="284"/>
      <c r="B77" s="281"/>
      <c r="C77" s="281"/>
      <c r="D77" s="281"/>
      <c r="E77" s="281"/>
      <c r="F77" s="309"/>
    </row>
    <row r="78" spans="1:6">
      <c r="A78" s="284"/>
      <c r="B78" s="281"/>
      <c r="C78" s="281"/>
      <c r="D78" s="281"/>
      <c r="E78" s="281"/>
      <c r="F78" s="309"/>
    </row>
    <row r="79" spans="1:6">
      <c r="A79" s="284"/>
      <c r="B79" s="281"/>
      <c r="C79" s="281"/>
      <c r="D79" s="281"/>
      <c r="E79" s="281"/>
      <c r="F79" s="309"/>
    </row>
    <row r="80" spans="1:6">
      <c r="A80" s="284"/>
      <c r="B80" s="281"/>
      <c r="C80" s="281"/>
      <c r="D80" s="281"/>
      <c r="E80" s="281"/>
      <c r="F80" s="309"/>
    </row>
    <row r="81" spans="1:6">
      <c r="A81" s="284"/>
      <c r="B81" s="281"/>
      <c r="C81" s="281"/>
      <c r="D81" s="281"/>
      <c r="E81" s="281"/>
      <c r="F81" s="309"/>
    </row>
    <row r="82" spans="1:6">
      <c r="A82" s="284"/>
      <c r="B82" s="281"/>
      <c r="C82" s="281"/>
      <c r="D82" s="281"/>
      <c r="E82" s="281"/>
      <c r="F82" s="309"/>
    </row>
    <row r="83" spans="1:6">
      <c r="A83" s="284"/>
      <c r="B83" s="281"/>
      <c r="C83" s="281"/>
      <c r="D83" s="281"/>
      <c r="E83" s="281"/>
      <c r="F83" s="309"/>
    </row>
    <row r="84" spans="1:6">
      <c r="A84" s="284"/>
      <c r="B84" s="281"/>
      <c r="C84" s="281"/>
      <c r="D84" s="281"/>
      <c r="E84" s="281"/>
      <c r="F84" s="309"/>
    </row>
    <row r="85" spans="1:6">
      <c r="A85" s="284"/>
      <c r="B85" s="281"/>
      <c r="C85" s="281"/>
      <c r="D85" s="281"/>
      <c r="E85" s="281"/>
      <c r="F85" s="309"/>
    </row>
    <row r="86" spans="1:6">
      <c r="A86" s="284"/>
      <c r="B86" s="281"/>
      <c r="C86" s="281"/>
      <c r="D86" s="281"/>
      <c r="E86" s="281"/>
      <c r="F86" s="309"/>
    </row>
    <row r="87" spans="1:6">
      <c r="A87" s="284"/>
      <c r="B87" s="281"/>
      <c r="C87" s="281"/>
      <c r="D87" s="281"/>
      <c r="E87" s="281"/>
      <c r="F87" s="309"/>
    </row>
    <row r="88" spans="1:6">
      <c r="A88" s="284"/>
      <c r="B88" s="281"/>
      <c r="C88" s="281"/>
      <c r="D88" s="281"/>
      <c r="E88" s="281"/>
      <c r="F88" s="309"/>
    </row>
    <row r="89" spans="1:6">
      <c r="A89" s="284"/>
      <c r="B89" s="281"/>
      <c r="C89" s="281"/>
      <c r="D89" s="281"/>
      <c r="E89" s="281"/>
      <c r="F89" s="309"/>
    </row>
    <row r="90" spans="1:6">
      <c r="A90" s="284"/>
      <c r="B90" s="281"/>
      <c r="C90" s="281"/>
      <c r="D90" s="281"/>
      <c r="E90" s="281"/>
      <c r="F90" s="309"/>
    </row>
    <row r="91" spans="1:6">
      <c r="A91" s="284"/>
      <c r="B91" s="281"/>
      <c r="C91" s="281"/>
      <c r="D91" s="281"/>
      <c r="E91" s="281"/>
      <c r="F91" s="309"/>
    </row>
    <row r="92" spans="1:6">
      <c r="A92" s="284"/>
      <c r="B92" s="281"/>
      <c r="C92" s="281"/>
      <c r="D92" s="281"/>
      <c r="E92" s="281"/>
      <c r="F92" s="309"/>
    </row>
    <row r="93" spans="1:6">
      <c r="A93" s="284"/>
      <c r="B93" s="281"/>
      <c r="C93" s="281"/>
      <c r="D93" s="281"/>
      <c r="E93" s="281"/>
      <c r="F93" s="309"/>
    </row>
    <row r="94" spans="1:6">
      <c r="A94" s="284"/>
      <c r="B94" s="281"/>
      <c r="C94" s="281"/>
      <c r="D94" s="281"/>
      <c r="E94" s="281"/>
      <c r="F94" s="309"/>
    </row>
    <row r="95" spans="1:6">
      <c r="A95" s="284"/>
      <c r="B95" s="281"/>
      <c r="C95" s="281"/>
      <c r="D95" s="281"/>
      <c r="E95" s="281"/>
      <c r="F95" s="309"/>
    </row>
    <row r="96" spans="1:6">
      <c r="A96" s="284"/>
      <c r="B96" s="281"/>
      <c r="C96" s="281"/>
      <c r="D96" s="281"/>
      <c r="E96" s="281"/>
      <c r="F96" s="309"/>
    </row>
    <row r="97" spans="1:6">
      <c r="A97" s="284"/>
      <c r="B97" s="281"/>
      <c r="C97" s="281"/>
      <c r="D97" s="281"/>
      <c r="E97" s="281"/>
      <c r="F97" s="309"/>
    </row>
    <row r="98" spans="1:6">
      <c r="A98" s="284"/>
      <c r="B98" s="281"/>
      <c r="C98" s="281"/>
      <c r="D98" s="281"/>
      <c r="E98" s="281"/>
      <c r="F98" s="309"/>
    </row>
    <row r="99" spans="1:6">
      <c r="A99" s="284"/>
      <c r="B99" s="281"/>
      <c r="C99" s="281"/>
      <c r="D99" s="281"/>
      <c r="E99" s="281"/>
      <c r="F99" s="309"/>
    </row>
    <row r="100" spans="1:6">
      <c r="A100" s="284"/>
      <c r="B100" s="281"/>
      <c r="C100" s="281"/>
      <c r="D100" s="281"/>
      <c r="E100" s="281"/>
      <c r="F100" s="309"/>
    </row>
    <row r="101" spans="1:6">
      <c r="A101" s="284"/>
      <c r="B101" s="281"/>
      <c r="C101" s="281"/>
      <c r="D101" s="281"/>
      <c r="E101" s="281"/>
      <c r="F101" s="309"/>
    </row>
    <row r="102" spans="1:6">
      <c r="A102" s="284"/>
      <c r="B102" s="281"/>
      <c r="C102" s="281"/>
      <c r="D102" s="281"/>
      <c r="E102" s="281"/>
      <c r="F102" s="309"/>
    </row>
    <row r="103" spans="1:6">
      <c r="A103" s="284"/>
      <c r="B103" s="281"/>
      <c r="C103" s="281"/>
      <c r="D103" s="281"/>
      <c r="E103" s="281"/>
      <c r="F103" s="309"/>
    </row>
    <row r="104" spans="1:6">
      <c r="A104" s="284"/>
      <c r="B104" s="281"/>
      <c r="C104" s="281"/>
      <c r="D104" s="281"/>
      <c r="E104" s="281"/>
      <c r="F104" s="309"/>
    </row>
    <row r="105" spans="1:6">
      <c r="A105" s="284"/>
      <c r="B105" s="281"/>
      <c r="C105" s="281"/>
      <c r="D105" s="281"/>
      <c r="E105" s="281"/>
      <c r="F105" s="309"/>
    </row>
    <row r="106" spans="1:6">
      <c r="A106" s="284"/>
      <c r="B106" s="281"/>
      <c r="C106" s="281"/>
      <c r="D106" s="281"/>
      <c r="E106" s="281"/>
      <c r="F106" s="309"/>
    </row>
    <row r="107" spans="1:6">
      <c r="A107" s="284"/>
      <c r="B107" s="281"/>
      <c r="C107" s="281"/>
      <c r="D107" s="281"/>
      <c r="E107" s="281"/>
      <c r="F107" s="309"/>
    </row>
    <row r="108" spans="1:6">
      <c r="A108" s="284"/>
      <c r="B108" s="281"/>
      <c r="C108" s="281"/>
      <c r="D108" s="281"/>
      <c r="E108" s="281"/>
      <c r="F108" s="309"/>
    </row>
    <row r="109" spans="1:6">
      <c r="A109" s="284"/>
      <c r="B109" s="281"/>
      <c r="C109" s="281"/>
      <c r="D109" s="281"/>
      <c r="E109" s="281"/>
      <c r="F109" s="309"/>
    </row>
    <row r="110" spans="1:6">
      <c r="A110" s="284"/>
      <c r="B110" s="281"/>
      <c r="C110" s="281"/>
      <c r="D110" s="281"/>
      <c r="E110" s="281"/>
      <c r="F110" s="309"/>
    </row>
    <row r="111" spans="1:6">
      <c r="A111" s="284"/>
      <c r="B111" s="281"/>
      <c r="C111" s="281"/>
      <c r="D111" s="281"/>
      <c r="E111" s="281"/>
      <c r="F111" s="309"/>
    </row>
    <row r="112" spans="1:6">
      <c r="A112" s="284"/>
      <c r="B112" s="281"/>
      <c r="C112" s="281"/>
      <c r="D112" s="281"/>
      <c r="E112" s="281"/>
      <c r="F112" s="309"/>
    </row>
    <row r="113" spans="1:6">
      <c r="A113" s="284"/>
      <c r="B113" s="281"/>
      <c r="C113" s="281"/>
      <c r="D113" s="281"/>
      <c r="E113" s="281"/>
      <c r="F113" s="309"/>
    </row>
    <row r="114" spans="1:6">
      <c r="A114" s="284"/>
      <c r="B114" s="281"/>
      <c r="C114" s="281"/>
      <c r="D114" s="281"/>
      <c r="E114" s="281"/>
      <c r="F114" s="309"/>
    </row>
    <row r="115" spans="1:6">
      <c r="A115" s="284"/>
      <c r="B115" s="281"/>
      <c r="C115" s="281"/>
      <c r="D115" s="281"/>
      <c r="E115" s="281"/>
      <c r="F115" s="309"/>
    </row>
    <row r="116" spans="1:6">
      <c r="A116" s="284"/>
      <c r="B116" s="281"/>
      <c r="C116" s="281"/>
      <c r="D116" s="281"/>
      <c r="E116" s="281"/>
      <c r="F116" s="309"/>
    </row>
    <row r="117" spans="1:6">
      <c r="A117" s="284"/>
      <c r="B117" s="281"/>
      <c r="C117" s="281"/>
      <c r="D117" s="281"/>
      <c r="E117" s="281"/>
      <c r="F117" s="309"/>
    </row>
    <row r="118" spans="1:6">
      <c r="A118" s="284"/>
      <c r="B118" s="281"/>
      <c r="C118" s="281"/>
      <c r="D118" s="281"/>
      <c r="E118" s="281"/>
      <c r="F118" s="309"/>
    </row>
    <row r="119" spans="1:6">
      <c r="A119" s="284"/>
      <c r="B119" s="281"/>
      <c r="C119" s="281"/>
      <c r="D119" s="281"/>
      <c r="E119" s="281"/>
      <c r="F119" s="309"/>
    </row>
    <row r="120" spans="1:6">
      <c r="A120" s="284"/>
      <c r="B120" s="281"/>
      <c r="C120" s="281"/>
      <c r="D120" s="281"/>
      <c r="E120" s="281"/>
      <c r="F120" s="309"/>
    </row>
    <row r="121" spans="1:6">
      <c r="A121" s="284"/>
      <c r="B121" s="281"/>
      <c r="C121" s="281"/>
      <c r="D121" s="281"/>
      <c r="E121" s="281"/>
      <c r="F121" s="309"/>
    </row>
    <row r="122" spans="1:6">
      <c r="A122" s="284"/>
      <c r="B122" s="281"/>
      <c r="C122" s="281"/>
      <c r="D122" s="281"/>
      <c r="E122" s="281"/>
      <c r="F122" s="309"/>
    </row>
    <row r="123" spans="1:6">
      <c r="A123" s="284"/>
      <c r="B123" s="281"/>
      <c r="C123" s="281"/>
      <c r="D123" s="281"/>
      <c r="E123" s="281"/>
      <c r="F123" s="309"/>
    </row>
  </sheetData>
  <mergeCells count="10">
    <mergeCell ref="A1:F1"/>
    <mergeCell ref="A2:F2"/>
    <mergeCell ref="A3:F3"/>
    <mergeCell ref="A4:F4"/>
    <mergeCell ref="A5:A6"/>
    <mergeCell ref="B5:B6"/>
    <mergeCell ref="C5:C6"/>
    <mergeCell ref="D5:D6"/>
    <mergeCell ref="E5:E6"/>
    <mergeCell ref="F5:F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4894AE-3CD3-4359-9447-9E8F104423AC}"/>
</file>

<file path=customXml/itemProps2.xml><?xml version="1.0" encoding="utf-8"?>
<ds:datastoreItem xmlns:ds="http://schemas.openxmlformats.org/officeDocument/2006/customXml" ds:itemID="{E72DFDB3-0296-4E67-A389-EA43A9E4107A}">
  <ds:schemaRefs>
    <ds:schemaRef ds:uri="http://schemas.microsoft.com/sharepoint/v3/contenttype/forms"/>
  </ds:schemaRefs>
</ds:datastoreItem>
</file>

<file path=customXml/itemProps3.xml><?xml version="1.0" encoding="utf-8"?>
<ds:datastoreItem xmlns:ds="http://schemas.openxmlformats.org/officeDocument/2006/customXml" ds:itemID="{1379EEAC-E938-4EF8-B690-8F7CB1950A84}">
  <ds:schemaRefs>
    <ds:schemaRef ds:uri="http://schemas.microsoft.com/office/2006/documentManagement/types"/>
    <ds:schemaRef ds:uri="72b43016-16a7-42f7-bc1a-063c27e5d515"/>
    <ds:schemaRef ds:uri="7326994b-23a0-4b5e-a973-7b87443abe0a"/>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 </vt:lpstr>
      <vt:lpstr>ELECTRICAL </vt:lpstr>
      <vt:lpstr>PLUMBING </vt:lpstr>
      <vt:lpstr>HVAC </vt:lpstr>
      <vt:lpstr>FIRE FIGHTING </vt:lpstr>
      <vt:lpstr>FIRE EQUIPMENT </vt:lpstr>
      <vt:lpstr>CCTV </vt:lpstr>
      <vt:lpstr>MUSIC &amp; PA SYATEM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Accounts1</dc:creator>
  <cp:lastModifiedBy>Urmila Jadhav</cp:lastModifiedBy>
  <dcterms:created xsi:type="dcterms:W3CDTF">2015-06-05T18:17:20Z</dcterms:created>
  <dcterms:modified xsi:type="dcterms:W3CDTF">2024-06-27T07:25:31Z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