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RROW ELECTRICAL\OneDrive\Desktop\DELHI TFS\KFC\FINAL BILL\"/>
    </mc:Choice>
  </mc:AlternateContent>
  <xr:revisionPtr revIDLastSave="0" documentId="13_ncr:1_{AF72706A-A8F9-4C3F-9C37-5B44F1426C75}" xr6:coauthVersionLast="47" xr6:coauthVersionMax="47" xr10:uidLastSave="{00000000-0000-0000-0000-000000000000}"/>
  <bookViews>
    <workbookView xWindow="-108" yWindow="-108" windowWidth="23256" windowHeight="12456" xr2:uid="{EE93B32F-4D92-4DB5-9B9A-C5426495AA7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23" i="1"/>
  <c r="I33" i="1"/>
  <c r="G12" i="1"/>
  <c r="I12" i="1" s="1"/>
  <c r="G13" i="1"/>
  <c r="I13" i="1" s="1"/>
  <c r="G15" i="1"/>
  <c r="I15" i="1" s="1"/>
  <c r="G17" i="1"/>
  <c r="G18" i="1"/>
  <c r="I18" i="1" s="1"/>
  <c r="G19" i="1"/>
  <c r="I19" i="1" s="1"/>
  <c r="G20" i="1"/>
  <c r="I20" i="1" s="1"/>
  <c r="G23" i="1"/>
  <c r="G24" i="1"/>
  <c r="I24" i="1" s="1"/>
  <c r="G25" i="1"/>
  <c r="I25" i="1" s="1"/>
  <c r="G26" i="1"/>
  <c r="I26" i="1" s="1"/>
  <c r="G27" i="1"/>
  <c r="I27" i="1" s="1"/>
  <c r="G28" i="1"/>
  <c r="I28" i="1" s="1"/>
  <c r="G29" i="1"/>
  <c r="I29" i="1" s="1"/>
  <c r="G31" i="1"/>
  <c r="I31" i="1" s="1"/>
  <c r="G32" i="1"/>
  <c r="I32" i="1" s="1"/>
  <c r="G33" i="1"/>
  <c r="G34" i="1"/>
  <c r="I34" i="1" s="1"/>
  <c r="G35" i="1"/>
  <c r="I35" i="1" s="1"/>
  <c r="G36" i="1"/>
  <c r="I36" i="1" s="1"/>
  <c r="G37" i="1"/>
  <c r="I37" i="1" s="1"/>
  <c r="G40" i="1"/>
  <c r="I40" i="1" s="1"/>
  <c r="G42" i="1"/>
  <c r="I42" i="1" s="1"/>
  <c r="G43" i="1"/>
  <c r="I43" i="1" s="1"/>
  <c r="G44" i="1"/>
  <c r="I44" i="1" s="1"/>
  <c r="G45" i="1"/>
  <c r="I45" i="1" s="1"/>
  <c r="G46" i="1"/>
  <c r="I46" i="1" s="1"/>
  <c r="G47" i="1"/>
  <c r="I47" i="1" s="1"/>
  <c r="G50" i="1"/>
  <c r="I50" i="1" s="1"/>
  <c r="G51" i="1"/>
  <c r="I51" i="1" s="1"/>
  <c r="G52" i="1"/>
  <c r="I52" i="1" s="1"/>
  <c r="G54" i="1"/>
  <c r="I54" i="1" s="1"/>
  <c r="G55" i="1"/>
  <c r="I55" i="1" s="1"/>
  <c r="G56" i="1"/>
  <c r="I56" i="1" s="1"/>
  <c r="G59" i="1"/>
  <c r="I59" i="1" s="1"/>
  <c r="G60" i="1"/>
  <c r="I60" i="1" s="1"/>
  <c r="G61" i="1"/>
  <c r="I61" i="1" s="1"/>
  <c r="G63" i="1"/>
  <c r="I63" i="1" s="1"/>
  <c r="G99" i="1"/>
  <c r="I99" i="1" s="1"/>
  <c r="G100" i="1"/>
  <c r="I100" i="1" s="1"/>
  <c r="G101" i="1"/>
  <c r="I101" i="1" s="1"/>
  <c r="G102" i="1"/>
  <c r="I102" i="1" s="1"/>
  <c r="G103" i="1"/>
  <c r="I103" i="1" s="1"/>
  <c r="G105" i="1"/>
  <c r="I105" i="1" s="1"/>
  <c r="G110" i="1"/>
  <c r="I110" i="1" s="1"/>
  <c r="G111" i="1"/>
  <c r="I111" i="1" s="1"/>
  <c r="G114" i="1"/>
  <c r="I114" i="1" s="1"/>
  <c r="I116" i="1" l="1"/>
  <c r="G116" i="1"/>
  <c r="G117" i="1" s="1"/>
  <c r="G118" i="1" s="1"/>
  <c r="G119" i="1" l="1"/>
  <c r="G120" i="1" s="1"/>
  <c r="I117" i="1"/>
  <c r="I118" i="1" s="1"/>
  <c r="I119" i="1" l="1"/>
  <c r="I120" i="1" s="1"/>
</calcChain>
</file>

<file path=xl/sharedStrings.xml><?xml version="1.0" encoding="utf-8"?>
<sst xmlns="http://schemas.openxmlformats.org/spreadsheetml/2006/main" count="452" uniqueCount="248">
  <si>
    <t>ItemCode</t>
  </si>
  <si>
    <t>ItemName</t>
  </si>
  <si>
    <t>UOM</t>
  </si>
  <si>
    <t>Quantity</t>
  </si>
  <si>
    <t>SupplierRate</t>
  </si>
  <si>
    <t>1.01</t>
  </si>
  <si>
    <t xml:space="preserve">Design, fabrication, assembling, wiring   supply, installation, testing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</si>
  <si>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
  </si>
  <si>
    <t>0.00</t>
  </si>
  <si>
    <t>0</t>
  </si>
  <si>
    <t>a</t>
  </si>
  <si>
    <t>125A 4pole Change over Switch AUTO type</t>
  </si>
  <si>
    <t>Unit</t>
  </si>
  <si>
    <t>35650</t>
  </si>
  <si>
    <t>c</t>
  </si>
  <si>
    <t>200A 4pole Change over Switch AUTO type</t>
  </si>
  <si>
    <t>53400</t>
  </si>
  <si>
    <t>d</t>
  </si>
  <si>
    <t>250A 4pole Change over Switch AUTO type</t>
  </si>
  <si>
    <t>66340</t>
  </si>
  <si>
    <t>2</t>
  </si>
  <si>
    <t>SITC OF ENCLOSURES FOR MCB FOR OUTDOOR APPLICATION WITH MCB DP   FP</t>
  </si>
  <si>
    <t>2.01</t>
  </si>
  <si>
    <t>DP MCB in weather proof enclosure with MCB</t>
  </si>
  <si>
    <t>40-63A</t>
  </si>
  <si>
    <t>Nos</t>
  </si>
  <si>
    <t>2.00</t>
  </si>
  <si>
    <t>3050</t>
  </si>
  <si>
    <t>b</t>
  </si>
  <si>
    <t>6-32A</t>
  </si>
  <si>
    <t>3.00</t>
  </si>
  <si>
    <t>2510</t>
  </si>
  <si>
    <t>2.02</t>
  </si>
  <si>
    <t>4 POLE MCB in weather proof enclosure with MCB</t>
  </si>
  <si>
    <t>1.00</t>
  </si>
  <si>
    <t>6890</t>
  </si>
  <si>
    <t>3</t>
  </si>
  <si>
    <t>SITC OF INDUSTRIAL TYPE LE-GRAND METRA PLUG TEMPRA PLUG FOR EQUIPMENT POWER CONNECTIONS WITH REQUIRED MCB</t>
  </si>
  <si>
    <t>3.01</t>
  </si>
  <si>
    <t>40A 5Pin 3 Phase Plug and Socket with TPN MCB</t>
  </si>
  <si>
    <t>Nos.</t>
  </si>
  <si>
    <t>9500</t>
  </si>
  <si>
    <t>3.02</t>
  </si>
  <si>
    <t>32A 5Pin 3 Phase Plug and Socket with TPN MCB</t>
  </si>
  <si>
    <t>8240</t>
  </si>
  <si>
    <t>3.03</t>
  </si>
  <si>
    <t>32A 3Pin Single Phase Plug and Socket with SP MCB</t>
  </si>
  <si>
    <t>3250</t>
  </si>
  <si>
    <t>3.04</t>
  </si>
  <si>
    <t>20A 3Pin SP Metal Clad Socket with SP MCB (Industrial Type)</t>
  </si>
  <si>
    <t>30.00</t>
  </si>
  <si>
    <t>2550</t>
  </si>
  <si>
    <t>4</t>
  </si>
  <si>
    <t>CABLES, TRAYS   TERMINATIONS</t>
  </si>
  <si>
    <t>4.01</t>
  </si>
  <si>
    <t>SITC of cables 1.1KV grade PVC XLPE insulated armoured Aluminium Copper conducter cables. The cables shall be laid as per drawings or on cable trays laid over MS supports, cable racks, or fixing on wall including clamping of cable, or in wall chases. Rate to include making good the wall chases with cement mortar.</t>
  </si>
  <si>
    <t>3 C X 2.5 sq. mm. CU PVC ARMOURED</t>
  </si>
  <si>
    <t>Rmt</t>
  </si>
  <si>
    <t>100.00</t>
  </si>
  <si>
    <t>220</t>
  </si>
  <si>
    <t>3 C X 4 sq. mm. CU PVC ARMOURED</t>
  </si>
  <si>
    <t>80.00</t>
  </si>
  <si>
    <t>310</t>
  </si>
  <si>
    <t>3 C X 6 sq. mm. CU PVC ARMOURED</t>
  </si>
  <si>
    <t>40.00</t>
  </si>
  <si>
    <t>430</t>
  </si>
  <si>
    <t>e</t>
  </si>
  <si>
    <t>3 C X 6 sq. mm. CU PVC UNARMOURED</t>
  </si>
  <si>
    <t>35.00</t>
  </si>
  <si>
    <t>375</t>
  </si>
  <si>
    <t>j</t>
  </si>
  <si>
    <t>4 C X 4 sq. mm. CU PVC ARMOURED</t>
  </si>
  <si>
    <t>378</t>
  </si>
  <si>
    <t>l</t>
  </si>
  <si>
    <t>4 C X 10 sq. mm. CU PVC ARMOURED</t>
  </si>
  <si>
    <t>140.00</t>
  </si>
  <si>
    <t>780</t>
  </si>
  <si>
    <t>s</t>
  </si>
  <si>
    <t>3.5 C X120 sq. mm. AL. XLPE CABLE ARMOURED</t>
  </si>
  <si>
    <t>45.00</t>
  </si>
  <si>
    <t>1050</t>
  </si>
  <si>
    <t>4.02</t>
  </si>
  <si>
    <t>SITC of Cable Terminations including single double compression chrome plated Brass glands and Copper lugs (crimping type). PVC taping as required with all accessories required, complete.</t>
  </si>
  <si>
    <t>8.00</t>
  </si>
  <si>
    <t>300</t>
  </si>
  <si>
    <t>10.00</t>
  </si>
  <si>
    <t>390</t>
  </si>
  <si>
    <t>4.00</t>
  </si>
  <si>
    <t>410</t>
  </si>
  <si>
    <t>450</t>
  </si>
  <si>
    <t>400</t>
  </si>
  <si>
    <t>560</t>
  </si>
  <si>
    <t>1150</t>
  </si>
  <si>
    <t>t</t>
  </si>
  <si>
    <t>3.5 C X150 sq. mm. AL. XLPE CABLE ARMOURED</t>
  </si>
  <si>
    <t>4.03</t>
  </si>
  <si>
    <t>SITC of prefabricated GI Perforated type 2MM THICK X 50MM HT. cable trays including  Tees   Bends   Crossing   Reducers   Couping to be laid in cable trench, overhead on wall or hanged from ceiling complete with all accessories as required including support at every 1500mm as required</t>
  </si>
  <si>
    <t>300mm wide PERFORATED type cable tray with support</t>
  </si>
  <si>
    <t>1190</t>
  </si>
  <si>
    <t>6</t>
  </si>
  <si>
    <t>SITC OF SWITCHES, SOCKETS, INCLUSIVE OF FRONT MOUNTING PLATE   BACK BOXES WITH ALL ACCESSORIES</t>
  </si>
  <si>
    <t>6A Switch for Lighting control.</t>
  </si>
  <si>
    <t>6.00</t>
  </si>
  <si>
    <t>230</t>
  </si>
  <si>
    <t>6A Power Switch   Socket set</t>
  </si>
  <si>
    <t>Set</t>
  </si>
  <si>
    <t>610</t>
  </si>
  <si>
    <t>6 16A Power Switch   Socket set</t>
  </si>
  <si>
    <t>18.00</t>
  </si>
  <si>
    <t>850</t>
  </si>
  <si>
    <t>6A Socket</t>
  </si>
  <si>
    <t>350</t>
  </si>
  <si>
    <t>g</t>
  </si>
  <si>
    <t>6 16A Power and Switch   Socket in weather proof enclosure</t>
  </si>
  <si>
    <t>12.00</t>
  </si>
  <si>
    <t>2050</t>
  </si>
  <si>
    <t>i</t>
  </si>
  <si>
    <t>Door bell   call bell</t>
  </si>
  <si>
    <t>1200</t>
  </si>
  <si>
    <t>7</t>
  </si>
  <si>
    <t>WIRING   CONDUITING</t>
  </si>
  <si>
    <t>7.01</t>
  </si>
  <si>
    <t>SITC of concealed point wiring using 600V grade 3 x 2.5 sqmm FRLS copper conducter insulated wires with proper pulled through GI conduit clamped on over head slab, laid over false ceiling or in wall chases. Rate to include making good the wall chases with cement mortar, WITH JUNCTION BOX ALL REQUIRED ACCESSORIES. (of any wire length, NO EXTRA LENGTH WILL BE PAID)</t>
  </si>
  <si>
    <t>Primary light points on switch BOARD (Without Switch   MCB cost- switch to be billed in section 8 above, CIRCUIT LENGTH OF SWITCH BOARD TO PANEL DB TO BE BILLED IN RESPECTIVE SECTION)</t>
  </si>
  <si>
    <t>2250</t>
  </si>
  <si>
    <t>B</t>
  </si>
  <si>
    <t>Primary light points on MCB control</t>
  </si>
  <si>
    <t>3800</t>
  </si>
  <si>
    <t>C</t>
  </si>
  <si>
    <t>Secondary light points BY Switch or MCB</t>
  </si>
  <si>
    <t>21.00</t>
  </si>
  <si>
    <t>1450</t>
  </si>
  <si>
    <t>7.02</t>
  </si>
  <si>
    <t>SITC of FRLS circuits pulled through GI conduits clamped on over head slab, laid over false ceiling or in wall chases. Rate to include making good the wall chases with cement mortar.</t>
  </si>
  <si>
    <t>2X6.0 + 1X4.0 sq.mm. CU FRLS wires, circuit from DB or panel to power point (Equipment)</t>
  </si>
  <si>
    <t>344</t>
  </si>
  <si>
    <t>f</t>
  </si>
  <si>
    <t>2X4.0 + 1X2.5 sq.mm. CU FRLS wires, circuit from  DB or panel to power point (Equipment)</t>
  </si>
  <si>
    <t>480.00</t>
  </si>
  <si>
    <t>281</t>
  </si>
  <si>
    <t>H</t>
  </si>
  <si>
    <t>2X2.5 + 1X1.5 sq.mm. CU FRLS wires, circuit from DB or panel to power point (Equipment) or switch board for lighting</t>
  </si>
  <si>
    <t>850.00</t>
  </si>
  <si>
    <t>8</t>
  </si>
  <si>
    <t>EARTHING</t>
  </si>
  <si>
    <t>8.01</t>
  </si>
  <si>
    <t>SITC of earthing wire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</si>
  <si>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25 X 3 mm GI Strip</t>
  </si>
  <si>
    <t>190</t>
  </si>
  <si>
    <t>8 SWG hard drawn bare GI wire</t>
  </si>
  <si>
    <t>200.00</t>
  </si>
  <si>
    <t>50</t>
  </si>
  <si>
    <t>12 SWG hard drawn bare GI wire</t>
  </si>
  <si>
    <t>150.00</t>
  </si>
  <si>
    <t>45</t>
  </si>
  <si>
    <t>8.02</t>
  </si>
  <si>
    <t>SITC of runs of insulated copper wire as earthing conducter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</si>
  <si>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1C X 16 sq. mm.</t>
  </si>
  <si>
    <t>60.00</t>
  </si>
  <si>
    <t>270</t>
  </si>
  <si>
    <t>8.03</t>
  </si>
  <si>
    <t xml:space="preserve">SITC of Copper Earthing station as per specification and IS  3043-1985 for equipment earthing for UPS and IT earthing. Following guidelines to be maintained </t>
  </si>
  <si>
    <t>Excavation in hard marrum</t>
  </si>
  <si>
    <t>Watering pipe</t>
  </si>
  <si>
    <t>Earthing strip   Earthing cable</t>
  </si>
  <si>
    <t>Plate   pipe electrode</t>
  </si>
  <si>
    <t>Hardware</t>
  </si>
  <si>
    <t>F</t>
  </si>
  <si>
    <t>Brick masonry chamber with C.I. hinged cover and funnel</t>
  </si>
  <si>
    <t>G</t>
  </si>
  <si>
    <t>Charcoal and salt fill</t>
  </si>
  <si>
    <t>Equipotential bar</t>
  </si>
  <si>
    <t>I</t>
  </si>
  <si>
    <t xml:space="preserve">600 x 600 x 3 mm. Thick CU. Earth electrode type earth station </t>
  </si>
  <si>
    <t>J</t>
  </si>
  <si>
    <t>8.04</t>
  </si>
  <si>
    <t xml:space="preserve">SITC of GI Earthing station as per specification and IS  3043-1985 for equipment earthing for panel and equipment earthing. Following guidelines to be maintained </t>
  </si>
  <si>
    <t>Plate   pipe</t>
  </si>
  <si>
    <t xml:space="preserve">600 x 600 x 6 mm. Thick GI Earth electrode type earth station </t>
  </si>
  <si>
    <t>8.05</t>
  </si>
  <si>
    <t xml:space="preserve">SITC of Chemical Earthing station as per specification and IS  3043-1985 for equipment earthing for panel and equipment earthing. Following guidelines to be maintained </t>
  </si>
  <si>
    <t>Chemical compound</t>
  </si>
  <si>
    <t>Cu pipe in pipe electrode</t>
  </si>
  <si>
    <t>8.07</t>
  </si>
  <si>
    <t>SITC of 25 x 4mm GI Earth Bus in powder coated box</t>
  </si>
  <si>
    <t>9</t>
  </si>
  <si>
    <t>SIEMENS  L T MAKE MK1 3 PHASE DOL STARTER FOR ALL EXHAUST FAN FRESH AIR INLINE FAN</t>
  </si>
  <si>
    <t>9.01</t>
  </si>
  <si>
    <t>5.5 KW</t>
  </si>
  <si>
    <t>9.02</t>
  </si>
  <si>
    <t>3.7 KW</t>
  </si>
  <si>
    <t>9.03</t>
  </si>
  <si>
    <t>2.2 KW</t>
  </si>
  <si>
    <t>10</t>
  </si>
  <si>
    <t xml:space="preserve">TELEPHONE   DATA   TV </t>
  </si>
  <si>
    <t>10.01</t>
  </si>
  <si>
    <t>SITC of RJ45 information outlet with face plate and box</t>
  </si>
  <si>
    <t>10.02</t>
  </si>
  <si>
    <t>SITC of RJ11 telephone outlet with plate and box</t>
  </si>
  <si>
    <t>550</t>
  </si>
  <si>
    <t>10.03</t>
  </si>
  <si>
    <t>SITC of CAT6 data cable EXCLUDING 20mm 25mm dia. conduits</t>
  </si>
  <si>
    <t>300.00</t>
  </si>
  <si>
    <t>85</t>
  </si>
  <si>
    <t>10.04</t>
  </si>
  <si>
    <t>SITC of CAT5 cable EXCLUDING 20mm 25mm dia. conduits for telephone</t>
  </si>
  <si>
    <t>65</t>
  </si>
  <si>
    <t>10.05</t>
  </si>
  <si>
    <t>SITC of 10 pair telephone tag block with enclosure</t>
  </si>
  <si>
    <t>950</t>
  </si>
  <si>
    <t>11</t>
  </si>
  <si>
    <t>INSTALLATION OF LIGHTING FIXTURES</t>
  </si>
  <si>
    <t>A</t>
  </si>
  <si>
    <t>FIXING OF LIGHT</t>
  </si>
  <si>
    <t>31.00</t>
  </si>
  <si>
    <t>18</t>
  </si>
  <si>
    <t>P L OF PVC TRUNKING WITH CAP</t>
  </si>
  <si>
    <t>4  WIDE</t>
  </si>
  <si>
    <t>RMT</t>
  </si>
  <si>
    <t>6  WIDE</t>
  </si>
  <si>
    <t>1</t>
  </si>
  <si>
    <t>Supply   Installation</t>
  </si>
  <si>
    <t>Supply of Main LT panels</t>
  </si>
  <si>
    <t>265000</t>
  </si>
  <si>
    <t>Supply of 18 Way SPNDB</t>
  </si>
  <si>
    <t>UPS</t>
  </si>
  <si>
    <t>Supply,Installation,Testing   Commissioing of single Three phase UPS with 20minute battery back-up online systems with 2 nos DP MCB in weather proof enclosures. 
3KVA -single phase input and single phase output ups with 25A DP MCB and 25A DP MCB on input and output of ups.
6KVA - single phase input and single phase output ups with 40A DP MCB and 40A DP MCB on input and output of ups.</t>
  </si>
  <si>
    <t>6 KVA Floor Mounted</t>
  </si>
  <si>
    <t>144485</t>
  </si>
  <si>
    <t>S.NO</t>
  </si>
  <si>
    <t xml:space="preserve"> </t>
  </si>
  <si>
    <t>Total Amount</t>
  </si>
  <si>
    <t>%</t>
  </si>
  <si>
    <t>Amount</t>
  </si>
  <si>
    <t>RA-1 BILL AMOUNT</t>
  </si>
  <si>
    <t>AS PER WO</t>
  </si>
  <si>
    <t>BOQ FOR RA-BILL</t>
  </si>
  <si>
    <t>KFC-DELHI AIRPORT-T1</t>
  </si>
  <si>
    <t>ARROW ELECTRICALS MUMBAI</t>
  </si>
  <si>
    <t>DISCOUNT</t>
  </si>
  <si>
    <t>AFTER DISCOUNT TOTAL AMOUNT</t>
  </si>
  <si>
    <t>GST</t>
  </si>
  <si>
    <t>GRAND TOTAL WITH GST AMOUNT</t>
  </si>
  <si>
    <t xml:space="preserve"> TOTAL AMOUNT</t>
  </si>
  <si>
    <t>WO NO:TFSPL/PO/24-25/000178</t>
  </si>
  <si>
    <t>CERTIFIED BY NAME:…..................................</t>
  </si>
  <si>
    <t>DATE:…................................</t>
  </si>
  <si>
    <t>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</si>
</sst>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4"/>
      <name val="Calibri"/>
      <family val="2"/>
      <scheme val="minor"/>
    </font>
    <font>
      <b/>
      <sz val="16"/>
      <name val="Calibri"/>
      <family val="2"/>
      <scheme val="minor"/>
    </font>
    <font>
      <sz val="10"/>
      <color theme="1"/>
      <name val="Calibri Light"/>
      <family val="1"/>
      <scheme val="major"/>
    </font>
    <font>
      <b/>
      <sz val="10"/>
      <color theme="1"/>
      <name val="Calibri Light"/>
      <family val="1"/>
      <scheme val="major"/>
    </font>
    <font>
      <sz val="11"/>
      <name val="Calibri"/>
      <family val="2"/>
    </font>
    <font>
      <b/>
      <sz val="8"/>
      <color theme="1"/>
      <name val="Calibri Light"/>
      <family val="1"/>
      <scheme val="maj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F5CAA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4">
    <xf numFmtId="0" fontId="0" fillId="0" borderId="0" xfId="0"/>
    <xf numFmtId="0" fontId="1" fillId="0" borderId="0" xfId="0" applyFont="1"/>
    <xf numFmtId="0" fontId="2" fillId="0" borderId="1" xfId="0" applyFont="1" applyBorder="1" applyAlignment="1">
      <alignment vertical="center"/>
    </xf>
    <xf numFmtId="0" fontId="2" fillId="0" borderId="1" xfId="0" applyFont="1" applyBorder="1" applyAlignment="1" applyProtection="1">
      <alignment vertical="center"/>
      <protection locked="0"/>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pplyProtection="1">
      <alignment vertical="center"/>
      <protection locked="0"/>
    </xf>
    <xf numFmtId="0" fontId="1" fillId="0" borderId="1" xfId="0" applyFont="1" applyBorder="1"/>
    <xf numFmtId="0" fontId="1" fillId="0" borderId="1" xfId="0" applyFont="1" applyBorder="1" applyAlignment="1">
      <alignment wrapText="1"/>
    </xf>
    <xf numFmtId="0" fontId="1" fillId="0" borderId="1" xfId="0" applyFont="1" applyBorder="1" applyProtection="1">
      <protection locked="0"/>
    </xf>
    <xf numFmtId="0" fontId="1" fillId="0" borderId="0" xfId="0" applyFont="1" applyAlignment="1">
      <alignment wrapText="1"/>
    </xf>
    <xf numFmtId="0" fontId="1" fillId="0" borderId="0" xfId="0" applyFont="1" applyProtection="1">
      <protection locked="0"/>
    </xf>
    <xf numFmtId="9" fontId="1" fillId="0" borderId="1" xfId="0" applyNumberFormat="1" applyFont="1" applyBorder="1"/>
    <xf numFmtId="0" fontId="1" fillId="2" borderId="1" xfId="0" applyFont="1" applyFill="1" applyBorder="1"/>
    <xf numFmtId="0" fontId="2" fillId="3" borderId="1" xfId="0" applyFont="1" applyFill="1" applyBorder="1"/>
    <xf numFmtId="0" fontId="2" fillId="3" borderId="1" xfId="0" applyFont="1" applyFill="1" applyBorder="1" applyProtection="1">
      <protection locked="0"/>
    </xf>
    <xf numFmtId="0" fontId="1" fillId="0" borderId="1" xfId="0" applyFont="1" applyBorder="1" applyAlignment="1">
      <alignment horizontal="center"/>
    </xf>
    <xf numFmtId="9" fontId="3" fillId="0" borderId="1" xfId="0" applyNumberFormat="1" applyFont="1" applyBorder="1" applyProtection="1">
      <protection locked="0"/>
    </xf>
    <xf numFmtId="0" fontId="3" fillId="0" borderId="1" xfId="0" applyFont="1" applyBorder="1"/>
    <xf numFmtId="0" fontId="5" fillId="2" borderId="1" xfId="0" applyFont="1" applyFill="1" applyBorder="1" applyProtection="1">
      <protection locked="0"/>
    </xf>
    <xf numFmtId="0" fontId="5" fillId="2" borderId="1" xfId="0" applyFont="1" applyFill="1" applyBorder="1"/>
    <xf numFmtId="10" fontId="3" fillId="0" borderId="1" xfId="0" applyNumberFormat="1" applyFont="1" applyBorder="1" applyProtection="1">
      <protection locked="0"/>
    </xf>
    <xf numFmtId="0" fontId="1"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9" fontId="1" fillId="0" borderId="1" xfId="0" applyNumberFormat="1"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right" wrapText="1"/>
    </xf>
    <xf numFmtId="0" fontId="7" fillId="0" borderId="5" xfId="0" applyFont="1" applyBorder="1" applyAlignment="1" applyProtection="1">
      <alignment horizontal="center" vertical="top"/>
      <protection locked="0"/>
    </xf>
    <xf numFmtId="0" fontId="7" fillId="0" borderId="7" xfId="0" applyFont="1" applyBorder="1" applyAlignment="1" applyProtection="1">
      <alignment horizontal="center" vertical="top"/>
      <protection locked="0"/>
    </xf>
    <xf numFmtId="0" fontId="8" fillId="0" borderId="8" xfId="0" applyFont="1" applyBorder="1" applyProtection="1">
      <protection locked="0"/>
    </xf>
    <xf numFmtId="4" fontId="9" fillId="0" borderId="8" xfId="0" applyNumberFormat="1" applyFont="1" applyBorder="1" applyProtection="1">
      <protection locked="0"/>
    </xf>
    <xf numFmtId="0" fontId="4" fillId="3" borderId="10" xfId="0" applyFont="1" applyFill="1" applyBorder="1"/>
    <xf numFmtId="0" fontId="5" fillId="3" borderId="10" xfId="0" applyFont="1" applyFill="1" applyBorder="1" applyProtection="1">
      <protection locked="0"/>
    </xf>
    <xf numFmtId="0" fontId="5" fillId="3" borderId="10" xfId="0" applyFont="1" applyFill="1" applyBorder="1"/>
    <xf numFmtId="0" fontId="8" fillId="0" borderId="0" xfId="0" applyFont="1" applyProtection="1">
      <protection locked="0"/>
    </xf>
    <xf numFmtId="4" fontId="9" fillId="0" borderId="0" xfId="0" applyNumberFormat="1" applyFont="1" applyProtection="1">
      <protection locked="0"/>
    </xf>
    <xf numFmtId="0" fontId="1" fillId="0" borderId="6" xfId="0" applyFont="1" applyBorder="1" applyProtection="1">
      <protection locked="0"/>
    </xf>
    <xf numFmtId="0" fontId="10" fillId="0" borderId="8" xfId="0" applyFont="1" applyBorder="1" applyProtection="1">
      <protection locked="0"/>
    </xf>
    <xf numFmtId="0" fontId="1" fillId="0" borderId="8" xfId="0" applyFont="1" applyBorder="1" applyProtection="1">
      <protection locked="0"/>
    </xf>
    <xf numFmtId="0" fontId="1" fillId="0" borderId="8" xfId="0" applyFont="1" applyBorder="1"/>
    <xf numFmtId="0" fontId="1" fillId="0" borderId="9" xfId="0" applyFont="1" applyBorder="1" applyProtection="1">
      <protection locked="0"/>
    </xf>
    <xf numFmtId="0" fontId="1" fillId="0" borderId="14" xfId="0" applyFont="1" applyBorder="1"/>
    <xf numFmtId="0" fontId="1" fillId="0" borderId="15" xfId="0" applyFont="1" applyBorder="1"/>
    <xf numFmtId="0" fontId="1" fillId="0" borderId="15" xfId="0" applyFont="1" applyBorder="1" applyAlignment="1">
      <alignment horizontal="center"/>
    </xf>
    <xf numFmtId="0" fontId="1" fillId="2" borderId="14" xfId="0" applyFont="1" applyFill="1" applyBorder="1"/>
    <xf numFmtId="0" fontId="5" fillId="2" borderId="15" xfId="0" applyFont="1" applyFill="1" applyBorder="1"/>
    <xf numFmtId="0" fontId="3" fillId="0" borderId="15" xfId="0" applyFont="1" applyBorder="1"/>
    <xf numFmtId="0" fontId="2" fillId="3" borderId="14" xfId="0" applyFont="1" applyFill="1" applyBorder="1"/>
    <xf numFmtId="0" fontId="2" fillId="3" borderId="15" xfId="0" applyFont="1" applyFill="1" applyBorder="1"/>
    <xf numFmtId="0" fontId="4" fillId="3" borderId="16" xfId="0" applyFont="1" applyFill="1" applyBorder="1"/>
    <xf numFmtId="0" fontId="5" fillId="3" borderId="17" xfId="0" applyFont="1" applyFill="1" applyBorder="1"/>
    <xf numFmtId="0" fontId="1" fillId="0" borderId="14" xfId="0" applyFont="1" applyBorder="1" applyAlignment="1">
      <alignment horizontal="center" vertical="center"/>
    </xf>
    <xf numFmtId="9" fontId="1" fillId="0" borderId="0" xfId="0" applyNumberFormat="1" applyFont="1"/>
    <xf numFmtId="0" fontId="6" fillId="3" borderId="14" xfId="0" applyFont="1" applyFill="1" applyBorder="1" applyAlignment="1">
      <alignment horizontal="center" wrapText="1"/>
    </xf>
    <xf numFmtId="0" fontId="6" fillId="3" borderId="1" xfId="0" applyFont="1" applyFill="1" applyBorder="1" applyAlignment="1">
      <alignment horizontal="center" wrapText="1"/>
    </xf>
    <xf numFmtId="0" fontId="6" fillId="3" borderId="15" xfId="0" applyFont="1" applyFill="1" applyBorder="1" applyAlignment="1">
      <alignment horizont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4" borderId="15"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5" fillId="2" borderId="1" xfId="0" applyFont="1" applyFill="1" applyBorder="1" applyAlignment="1">
      <alignment horizontal="right" wrapText="1"/>
    </xf>
    <xf numFmtId="0" fontId="3" fillId="0" borderId="1" xfId="0" applyFont="1" applyBorder="1" applyAlignment="1">
      <alignment horizontal="right" wrapText="1"/>
    </xf>
    <xf numFmtId="0" fontId="2" fillId="3" borderId="1" xfId="0" applyFont="1" applyFill="1" applyBorder="1" applyAlignment="1">
      <alignment horizontal="right" wrapText="1"/>
    </xf>
    <xf numFmtId="0" fontId="5" fillId="3" borderId="10" xfId="0" applyFont="1" applyFill="1" applyBorder="1" applyAlignment="1">
      <alignment horizontal="right" wrapText="1"/>
    </xf>
    <xf numFmtId="0" fontId="2" fillId="0" borderId="1" xfId="0" applyFont="1" applyBorder="1" applyAlignment="1">
      <alignment horizontal="center"/>
    </xf>
    <xf numFmtId="0" fontId="2" fillId="0" borderId="15" xfId="0" applyFont="1" applyBorder="1" applyAlignment="1">
      <alignment horizontal="center"/>
    </xf>
    <xf numFmtId="0" fontId="7" fillId="0" borderId="2" xfId="0" applyFont="1" applyBorder="1" applyAlignment="1" applyProtection="1">
      <alignment horizontal="center" vertical="top"/>
      <protection locked="0"/>
    </xf>
    <xf numFmtId="0" fontId="7" fillId="0" borderId="3" xfId="0" applyFont="1" applyBorder="1" applyAlignment="1" applyProtection="1">
      <alignment horizontal="center" vertical="top"/>
      <protection locked="0"/>
    </xf>
    <xf numFmtId="0" fontId="7" fillId="0" borderId="4" xfId="0" applyFont="1" applyBorder="1" applyAlignment="1" applyProtection="1">
      <alignment horizontal="center" vertical="top"/>
      <protection locked="0"/>
    </xf>
    <xf numFmtId="0" fontId="7" fillId="0" borderId="5"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6" xfId="0" applyFont="1" applyBorder="1" applyAlignment="1" applyProtection="1">
      <alignment horizontal="center" vertical="top"/>
      <protection locked="0"/>
    </xf>
  </cellXfs>
  <cellStyles count="1">
    <cellStyle name="Normal" xfId="0" builtinId="0"/>
  </cellStyles>
  <dxfs count="0"/>
  <tableStyles count="0" defaultTableStyle="TableStyleMedium2" defaultPivotStyle="PivotStyleLight16"/>
  <colors>
    <mruColors>
      <color rgb="FFF5C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F4B5A-3CDD-4936-85CD-DE69CF3D3267}">
  <dimension ref="A1:K125"/>
  <sheetViews>
    <sheetView tabSelected="1" zoomScale="75" zoomScaleNormal="75" zoomScalePageLayoutView="55" workbookViewId="0">
      <selection activeCell="O6" sqref="O6"/>
    </sheetView>
  </sheetViews>
  <sheetFormatPr defaultColWidth="9.109375" defaultRowHeight="14.4" x14ac:dyDescent="0.3"/>
  <cols>
    <col min="1" max="1" width="6.109375" style="1" customWidth="1"/>
    <col min="2" max="2" width="9.33203125" style="1" customWidth="1"/>
    <col min="3" max="3" width="81.44140625" style="10" customWidth="1"/>
    <col min="4" max="4" width="9.109375" style="1"/>
    <col min="5" max="5" width="10.109375" style="1" customWidth="1"/>
    <col min="6" max="6" width="14.33203125" style="11" customWidth="1"/>
    <col min="7" max="8" width="13.88671875" style="1" customWidth="1"/>
    <col min="9" max="9" width="16.6640625" style="1" customWidth="1"/>
    <col min="10" max="16384" width="9.109375" style="1"/>
  </cols>
  <sheetData>
    <row r="1" spans="1:9" ht="18" x14ac:dyDescent="0.35">
      <c r="A1" s="59" t="s">
        <v>238</v>
      </c>
      <c r="B1" s="60"/>
      <c r="C1" s="60"/>
      <c r="D1" s="60"/>
      <c r="E1" s="60"/>
      <c r="F1" s="60"/>
      <c r="G1" s="60"/>
      <c r="H1" s="60"/>
      <c r="I1" s="61"/>
    </row>
    <row r="2" spans="1:9" ht="18" x14ac:dyDescent="0.35">
      <c r="A2" s="56" t="s">
        <v>237</v>
      </c>
      <c r="B2" s="57"/>
      <c r="C2" s="57"/>
      <c r="D2" s="57"/>
      <c r="E2" s="57"/>
      <c r="F2" s="57"/>
      <c r="G2" s="57"/>
      <c r="H2" s="57"/>
      <c r="I2" s="58"/>
    </row>
    <row r="3" spans="1:9" ht="21" x14ac:dyDescent="0.4">
      <c r="A3" s="53" t="s">
        <v>236</v>
      </c>
      <c r="B3" s="54"/>
      <c r="C3" s="54"/>
      <c r="D3" s="54"/>
      <c r="E3" s="54"/>
      <c r="F3" s="54"/>
      <c r="G3" s="54"/>
      <c r="H3" s="54"/>
      <c r="I3" s="55"/>
    </row>
    <row r="4" spans="1:9" x14ac:dyDescent="0.3">
      <c r="A4" s="41"/>
      <c r="B4" s="7"/>
      <c r="C4" s="26" t="s">
        <v>244</v>
      </c>
      <c r="D4" s="7"/>
      <c r="E4" s="66" t="s">
        <v>235</v>
      </c>
      <c r="F4" s="66"/>
      <c r="G4" s="66"/>
      <c r="H4" s="66" t="s">
        <v>234</v>
      </c>
      <c r="I4" s="67"/>
    </row>
    <row r="5" spans="1:9" x14ac:dyDescent="0.3">
      <c r="A5" s="41" t="s">
        <v>229</v>
      </c>
      <c r="B5" s="2" t="s">
        <v>0</v>
      </c>
      <c r="C5" s="25" t="s">
        <v>1</v>
      </c>
      <c r="D5" s="2" t="s">
        <v>2</v>
      </c>
      <c r="E5" s="2" t="s">
        <v>3</v>
      </c>
      <c r="F5" s="3" t="s">
        <v>4</v>
      </c>
      <c r="G5" s="3" t="s">
        <v>231</v>
      </c>
      <c r="H5" s="7" t="s">
        <v>232</v>
      </c>
      <c r="I5" s="42" t="s">
        <v>233</v>
      </c>
    </row>
    <row r="6" spans="1:9" ht="84" customHeight="1" x14ac:dyDescent="0.3">
      <c r="A6" s="51"/>
      <c r="B6" s="22" t="s">
        <v>5</v>
      </c>
      <c r="C6" s="5" t="s">
        <v>6</v>
      </c>
      <c r="D6" s="4" t="s">
        <v>7</v>
      </c>
      <c r="E6" s="4"/>
      <c r="F6" s="6"/>
      <c r="G6" s="7"/>
      <c r="H6" s="7"/>
      <c r="I6" s="42"/>
    </row>
    <row r="7" spans="1:9" x14ac:dyDescent="0.3">
      <c r="A7" s="51">
        <v>2</v>
      </c>
      <c r="B7" s="22" t="s">
        <v>10</v>
      </c>
      <c r="C7" s="5" t="s">
        <v>11</v>
      </c>
      <c r="D7" s="22" t="s">
        <v>12</v>
      </c>
      <c r="E7" s="22" t="s">
        <v>8</v>
      </c>
      <c r="F7" s="23" t="s">
        <v>13</v>
      </c>
      <c r="G7" s="16"/>
      <c r="H7" s="24"/>
      <c r="I7" s="43"/>
    </row>
    <row r="8" spans="1:9" x14ac:dyDescent="0.3">
      <c r="A8" s="51">
        <v>3</v>
      </c>
      <c r="B8" s="22" t="s">
        <v>14</v>
      </c>
      <c r="C8" s="5" t="s">
        <v>15</v>
      </c>
      <c r="D8" s="22" t="s">
        <v>12</v>
      </c>
      <c r="E8" s="22" t="s">
        <v>8</v>
      </c>
      <c r="F8" s="23" t="s">
        <v>16</v>
      </c>
      <c r="G8" s="16"/>
      <c r="H8" s="24"/>
      <c r="I8" s="43"/>
    </row>
    <row r="9" spans="1:9" x14ac:dyDescent="0.3">
      <c r="A9" s="51">
        <v>4</v>
      </c>
      <c r="B9" s="22" t="s">
        <v>17</v>
      </c>
      <c r="C9" s="5" t="s">
        <v>18</v>
      </c>
      <c r="D9" s="22" t="s">
        <v>12</v>
      </c>
      <c r="E9" s="22" t="s">
        <v>8</v>
      </c>
      <c r="F9" s="23" t="s">
        <v>19</v>
      </c>
      <c r="G9" s="16"/>
      <c r="H9" s="24"/>
      <c r="I9" s="43"/>
    </row>
    <row r="10" spans="1:9" x14ac:dyDescent="0.3">
      <c r="A10" s="51">
        <v>5</v>
      </c>
      <c r="B10" s="22" t="s">
        <v>20</v>
      </c>
      <c r="C10" s="5" t="s">
        <v>21</v>
      </c>
      <c r="D10" s="22"/>
      <c r="E10" s="22"/>
      <c r="F10" s="23"/>
      <c r="G10" s="16"/>
      <c r="H10" s="24"/>
      <c r="I10" s="43"/>
    </row>
    <row r="11" spans="1:9" x14ac:dyDescent="0.3">
      <c r="A11" s="51">
        <v>6</v>
      </c>
      <c r="B11" s="22" t="s">
        <v>22</v>
      </c>
      <c r="C11" s="5" t="s">
        <v>23</v>
      </c>
      <c r="D11" s="22"/>
      <c r="E11" s="22"/>
      <c r="F11" s="23"/>
      <c r="G11" s="16"/>
      <c r="H11" s="24"/>
      <c r="I11" s="43"/>
    </row>
    <row r="12" spans="1:9" x14ac:dyDescent="0.3">
      <c r="A12" s="51">
        <v>7</v>
      </c>
      <c r="B12" s="22" t="s">
        <v>10</v>
      </c>
      <c r="C12" s="5" t="s">
        <v>24</v>
      </c>
      <c r="D12" s="22" t="s">
        <v>25</v>
      </c>
      <c r="E12" s="22" t="s">
        <v>26</v>
      </c>
      <c r="F12" s="23" t="s">
        <v>27</v>
      </c>
      <c r="G12" s="16">
        <f t="shared" ref="G12:G63" si="0">F12*E12</f>
        <v>6100</v>
      </c>
      <c r="H12" s="24">
        <v>0.75</v>
      </c>
      <c r="I12" s="43">
        <f t="shared" ref="I12:I63" si="1">G12*H12</f>
        <v>4575</v>
      </c>
    </row>
    <row r="13" spans="1:9" x14ac:dyDescent="0.3">
      <c r="A13" s="51">
        <v>8</v>
      </c>
      <c r="B13" s="22" t="s">
        <v>28</v>
      </c>
      <c r="C13" s="5" t="s">
        <v>29</v>
      </c>
      <c r="D13" s="22" t="s">
        <v>25</v>
      </c>
      <c r="E13" s="22" t="s">
        <v>30</v>
      </c>
      <c r="F13" s="23" t="s">
        <v>31</v>
      </c>
      <c r="G13" s="16">
        <f t="shared" si="0"/>
        <v>7530</v>
      </c>
      <c r="H13" s="24">
        <v>0.75</v>
      </c>
      <c r="I13" s="43">
        <f t="shared" si="1"/>
        <v>5647.5</v>
      </c>
    </row>
    <row r="14" spans="1:9" x14ac:dyDescent="0.3">
      <c r="A14" s="51">
        <v>9</v>
      </c>
      <c r="B14" s="22" t="s">
        <v>32</v>
      </c>
      <c r="C14" s="5" t="s">
        <v>33</v>
      </c>
      <c r="D14" s="22" t="s">
        <v>7</v>
      </c>
      <c r="E14" s="22" t="s">
        <v>8</v>
      </c>
      <c r="F14" s="23" t="s">
        <v>9</v>
      </c>
      <c r="G14" s="16"/>
      <c r="H14" s="24"/>
      <c r="I14" s="43"/>
    </row>
    <row r="15" spans="1:9" x14ac:dyDescent="0.3">
      <c r="A15" s="51">
        <v>10</v>
      </c>
      <c r="B15" s="22" t="s">
        <v>14</v>
      </c>
      <c r="C15" s="5" t="s">
        <v>29</v>
      </c>
      <c r="D15" s="22" t="s">
        <v>25</v>
      </c>
      <c r="E15" s="22" t="s">
        <v>34</v>
      </c>
      <c r="F15" s="23" t="s">
        <v>35</v>
      </c>
      <c r="G15" s="16">
        <f t="shared" si="0"/>
        <v>6890</v>
      </c>
      <c r="H15" s="24">
        <v>0.75</v>
      </c>
      <c r="I15" s="43">
        <f t="shared" si="1"/>
        <v>5167.5</v>
      </c>
    </row>
    <row r="16" spans="1:9" ht="28.8" x14ac:dyDescent="0.3">
      <c r="A16" s="51">
        <v>11</v>
      </c>
      <c r="B16" s="22" t="s">
        <v>36</v>
      </c>
      <c r="C16" s="5" t="s">
        <v>37</v>
      </c>
      <c r="D16" s="22" t="s">
        <v>7</v>
      </c>
      <c r="E16" s="22"/>
      <c r="F16" s="23"/>
      <c r="G16" s="16"/>
      <c r="H16" s="24"/>
      <c r="I16" s="43"/>
    </row>
    <row r="17" spans="1:9" x14ac:dyDescent="0.3">
      <c r="A17" s="51">
        <v>12</v>
      </c>
      <c r="B17" s="22" t="s">
        <v>38</v>
      </c>
      <c r="C17" s="5" t="s">
        <v>39</v>
      </c>
      <c r="D17" s="22" t="s">
        <v>40</v>
      </c>
      <c r="E17" s="22" t="s">
        <v>30</v>
      </c>
      <c r="F17" s="23" t="s">
        <v>41</v>
      </c>
      <c r="G17" s="16">
        <f t="shared" si="0"/>
        <v>28500</v>
      </c>
      <c r="H17" s="24">
        <v>0.75</v>
      </c>
      <c r="I17" s="43">
        <f t="shared" si="1"/>
        <v>21375</v>
      </c>
    </row>
    <row r="18" spans="1:9" x14ac:dyDescent="0.3">
      <c r="A18" s="51">
        <v>13</v>
      </c>
      <c r="B18" s="22" t="s">
        <v>42</v>
      </c>
      <c r="C18" s="5" t="s">
        <v>43</v>
      </c>
      <c r="D18" s="22" t="s">
        <v>25</v>
      </c>
      <c r="E18" s="22" t="s">
        <v>26</v>
      </c>
      <c r="F18" s="23" t="s">
        <v>44</v>
      </c>
      <c r="G18" s="16">
        <f t="shared" si="0"/>
        <v>16480</v>
      </c>
      <c r="H18" s="24">
        <v>0.75</v>
      </c>
      <c r="I18" s="43">
        <f t="shared" si="1"/>
        <v>12360</v>
      </c>
    </row>
    <row r="19" spans="1:9" x14ac:dyDescent="0.3">
      <c r="A19" s="51">
        <v>14</v>
      </c>
      <c r="B19" s="22" t="s">
        <v>45</v>
      </c>
      <c r="C19" s="5" t="s">
        <v>46</v>
      </c>
      <c r="D19" s="22" t="s">
        <v>25</v>
      </c>
      <c r="E19" s="22" t="s">
        <v>26</v>
      </c>
      <c r="F19" s="23" t="s">
        <v>47</v>
      </c>
      <c r="G19" s="16">
        <f t="shared" si="0"/>
        <v>6500</v>
      </c>
      <c r="H19" s="24">
        <v>0.75</v>
      </c>
      <c r="I19" s="43">
        <f t="shared" si="1"/>
        <v>4875</v>
      </c>
    </row>
    <row r="20" spans="1:9" x14ac:dyDescent="0.3">
      <c r="A20" s="51">
        <v>15</v>
      </c>
      <c r="B20" s="22" t="s">
        <v>48</v>
      </c>
      <c r="C20" s="5" t="s">
        <v>49</v>
      </c>
      <c r="D20" s="22" t="s">
        <v>25</v>
      </c>
      <c r="E20" s="22" t="s">
        <v>50</v>
      </c>
      <c r="F20" s="23" t="s">
        <v>51</v>
      </c>
      <c r="G20" s="16">
        <f t="shared" si="0"/>
        <v>76500</v>
      </c>
      <c r="H20" s="24">
        <v>0.75</v>
      </c>
      <c r="I20" s="43">
        <f t="shared" si="1"/>
        <v>57375</v>
      </c>
    </row>
    <row r="21" spans="1:9" x14ac:dyDescent="0.3">
      <c r="A21" s="51">
        <v>16</v>
      </c>
      <c r="B21" s="22" t="s">
        <v>52</v>
      </c>
      <c r="C21" s="5" t="s">
        <v>53</v>
      </c>
      <c r="D21" s="22" t="s">
        <v>7</v>
      </c>
      <c r="E21" s="22" t="s">
        <v>8</v>
      </c>
      <c r="F21" s="23" t="s">
        <v>9</v>
      </c>
      <c r="G21" s="16"/>
      <c r="H21" s="24"/>
      <c r="I21" s="43"/>
    </row>
    <row r="22" spans="1:9" ht="57.6" x14ac:dyDescent="0.3">
      <c r="A22" s="51">
        <v>17</v>
      </c>
      <c r="B22" s="22" t="s">
        <v>54</v>
      </c>
      <c r="C22" s="5" t="s">
        <v>55</v>
      </c>
      <c r="D22" s="22"/>
      <c r="E22" s="22"/>
      <c r="F22" s="23"/>
      <c r="G22" s="16"/>
      <c r="H22" s="24"/>
      <c r="I22" s="43"/>
    </row>
    <row r="23" spans="1:9" x14ac:dyDescent="0.3">
      <c r="A23" s="51">
        <v>18</v>
      </c>
      <c r="B23" s="22" t="s">
        <v>28</v>
      </c>
      <c r="C23" s="5" t="s">
        <v>56</v>
      </c>
      <c r="D23" s="22" t="s">
        <v>57</v>
      </c>
      <c r="E23" s="22" t="s">
        <v>58</v>
      </c>
      <c r="F23" s="23" t="s">
        <v>59</v>
      </c>
      <c r="G23" s="16">
        <f t="shared" si="0"/>
        <v>22000</v>
      </c>
      <c r="H23" s="24">
        <v>0.75</v>
      </c>
      <c r="I23" s="43">
        <f t="shared" si="1"/>
        <v>16500</v>
      </c>
    </row>
    <row r="24" spans="1:9" x14ac:dyDescent="0.3">
      <c r="A24" s="51">
        <v>19</v>
      </c>
      <c r="B24" s="22" t="s">
        <v>14</v>
      </c>
      <c r="C24" s="5" t="s">
        <v>60</v>
      </c>
      <c r="D24" s="22" t="s">
        <v>57</v>
      </c>
      <c r="E24" s="22" t="s">
        <v>61</v>
      </c>
      <c r="F24" s="23" t="s">
        <v>62</v>
      </c>
      <c r="G24" s="16">
        <f t="shared" si="0"/>
        <v>24800</v>
      </c>
      <c r="H24" s="24">
        <v>0.75</v>
      </c>
      <c r="I24" s="43">
        <f t="shared" si="1"/>
        <v>18600</v>
      </c>
    </row>
    <row r="25" spans="1:9" x14ac:dyDescent="0.3">
      <c r="A25" s="51">
        <v>20</v>
      </c>
      <c r="B25" s="22" t="s">
        <v>17</v>
      </c>
      <c r="C25" s="5" t="s">
        <v>63</v>
      </c>
      <c r="D25" s="22" t="s">
        <v>57</v>
      </c>
      <c r="E25" s="22" t="s">
        <v>64</v>
      </c>
      <c r="F25" s="23" t="s">
        <v>65</v>
      </c>
      <c r="G25" s="16">
        <f t="shared" si="0"/>
        <v>17200</v>
      </c>
      <c r="H25" s="24">
        <v>0.75</v>
      </c>
      <c r="I25" s="43">
        <f t="shared" si="1"/>
        <v>12900</v>
      </c>
    </row>
    <row r="26" spans="1:9" x14ac:dyDescent="0.3">
      <c r="A26" s="51">
        <v>21</v>
      </c>
      <c r="B26" s="22" t="s">
        <v>66</v>
      </c>
      <c r="C26" s="5" t="s">
        <v>67</v>
      </c>
      <c r="D26" s="22" t="s">
        <v>57</v>
      </c>
      <c r="E26" s="22" t="s">
        <v>68</v>
      </c>
      <c r="F26" s="23" t="s">
        <v>69</v>
      </c>
      <c r="G26" s="16">
        <f t="shared" si="0"/>
        <v>13125</v>
      </c>
      <c r="H26" s="24">
        <v>0.75</v>
      </c>
      <c r="I26" s="43">
        <f t="shared" si="1"/>
        <v>9843.75</v>
      </c>
    </row>
    <row r="27" spans="1:9" x14ac:dyDescent="0.3">
      <c r="A27" s="51">
        <v>22</v>
      </c>
      <c r="B27" s="22" t="s">
        <v>70</v>
      </c>
      <c r="C27" s="5" t="s">
        <v>71</v>
      </c>
      <c r="D27" s="22" t="s">
        <v>57</v>
      </c>
      <c r="E27" s="22" t="s">
        <v>58</v>
      </c>
      <c r="F27" s="23" t="s">
        <v>72</v>
      </c>
      <c r="G27" s="16">
        <f t="shared" si="0"/>
        <v>37800</v>
      </c>
      <c r="H27" s="24">
        <v>0.75</v>
      </c>
      <c r="I27" s="43">
        <f t="shared" si="1"/>
        <v>28350</v>
      </c>
    </row>
    <row r="28" spans="1:9" x14ac:dyDescent="0.3">
      <c r="A28" s="51">
        <v>23</v>
      </c>
      <c r="B28" s="22" t="s">
        <v>73</v>
      </c>
      <c r="C28" s="5" t="s">
        <v>74</v>
      </c>
      <c r="D28" s="22" t="s">
        <v>57</v>
      </c>
      <c r="E28" s="22" t="s">
        <v>75</v>
      </c>
      <c r="F28" s="23" t="s">
        <v>76</v>
      </c>
      <c r="G28" s="16">
        <f t="shared" si="0"/>
        <v>109200</v>
      </c>
      <c r="H28" s="24">
        <v>0.75</v>
      </c>
      <c r="I28" s="43">
        <f t="shared" si="1"/>
        <v>81900</v>
      </c>
    </row>
    <row r="29" spans="1:9" x14ac:dyDescent="0.3">
      <c r="A29" s="51">
        <v>24</v>
      </c>
      <c r="B29" s="22" t="s">
        <v>77</v>
      </c>
      <c r="C29" s="5" t="s">
        <v>78</v>
      </c>
      <c r="D29" s="22" t="s">
        <v>57</v>
      </c>
      <c r="E29" s="22" t="s">
        <v>79</v>
      </c>
      <c r="F29" s="23" t="s">
        <v>80</v>
      </c>
      <c r="G29" s="16">
        <f t="shared" si="0"/>
        <v>47250</v>
      </c>
      <c r="H29" s="24">
        <v>0.75</v>
      </c>
      <c r="I29" s="43">
        <f t="shared" si="1"/>
        <v>35437.5</v>
      </c>
    </row>
    <row r="30" spans="1:9" ht="28.8" x14ac:dyDescent="0.3">
      <c r="A30" s="51">
        <v>25</v>
      </c>
      <c r="B30" s="22" t="s">
        <v>81</v>
      </c>
      <c r="C30" s="5" t="s">
        <v>82</v>
      </c>
      <c r="D30" s="22"/>
      <c r="E30" s="22"/>
      <c r="F30" s="23"/>
      <c r="G30" s="16"/>
      <c r="H30" s="24"/>
      <c r="I30" s="43"/>
    </row>
    <row r="31" spans="1:9" x14ac:dyDescent="0.3">
      <c r="A31" s="51">
        <v>26</v>
      </c>
      <c r="B31" s="22" t="s">
        <v>28</v>
      </c>
      <c r="C31" s="5" t="s">
        <v>56</v>
      </c>
      <c r="D31" s="22" t="s">
        <v>25</v>
      </c>
      <c r="E31" s="22" t="s">
        <v>83</v>
      </c>
      <c r="F31" s="23" t="s">
        <v>84</v>
      </c>
      <c r="G31" s="16">
        <f t="shared" si="0"/>
        <v>2400</v>
      </c>
      <c r="H31" s="24">
        <v>0.75</v>
      </c>
      <c r="I31" s="43">
        <f t="shared" si="1"/>
        <v>1800</v>
      </c>
    </row>
    <row r="32" spans="1:9" x14ac:dyDescent="0.3">
      <c r="A32" s="51">
        <v>27</v>
      </c>
      <c r="B32" s="22" t="s">
        <v>14</v>
      </c>
      <c r="C32" s="5" t="s">
        <v>60</v>
      </c>
      <c r="D32" s="22" t="s">
        <v>25</v>
      </c>
      <c r="E32" s="22" t="s">
        <v>85</v>
      </c>
      <c r="F32" s="23" t="s">
        <v>86</v>
      </c>
      <c r="G32" s="16">
        <f t="shared" si="0"/>
        <v>3900</v>
      </c>
      <c r="H32" s="24">
        <v>0.75</v>
      </c>
      <c r="I32" s="43">
        <f t="shared" si="1"/>
        <v>2925</v>
      </c>
    </row>
    <row r="33" spans="1:9" x14ac:dyDescent="0.3">
      <c r="A33" s="51">
        <v>28</v>
      </c>
      <c r="B33" s="22" t="s">
        <v>17</v>
      </c>
      <c r="C33" s="5" t="s">
        <v>63</v>
      </c>
      <c r="D33" s="22" t="s">
        <v>25</v>
      </c>
      <c r="E33" s="22" t="s">
        <v>87</v>
      </c>
      <c r="F33" s="23" t="s">
        <v>88</v>
      </c>
      <c r="G33" s="16">
        <f t="shared" si="0"/>
        <v>1640</v>
      </c>
      <c r="H33" s="24">
        <v>0.75</v>
      </c>
      <c r="I33" s="43">
        <f t="shared" si="1"/>
        <v>1230</v>
      </c>
    </row>
    <row r="34" spans="1:9" x14ac:dyDescent="0.3">
      <c r="A34" s="51">
        <v>29</v>
      </c>
      <c r="B34" s="22" t="s">
        <v>66</v>
      </c>
      <c r="C34" s="5" t="s">
        <v>67</v>
      </c>
      <c r="D34" s="22" t="s">
        <v>25</v>
      </c>
      <c r="E34" s="22" t="s">
        <v>87</v>
      </c>
      <c r="F34" s="23" t="s">
        <v>89</v>
      </c>
      <c r="G34" s="16">
        <f t="shared" si="0"/>
        <v>1800</v>
      </c>
      <c r="H34" s="24">
        <v>0.75</v>
      </c>
      <c r="I34" s="43">
        <f t="shared" si="1"/>
        <v>1350</v>
      </c>
    </row>
    <row r="35" spans="1:9" x14ac:dyDescent="0.3">
      <c r="A35" s="51">
        <v>30</v>
      </c>
      <c r="B35" s="22" t="s">
        <v>70</v>
      </c>
      <c r="C35" s="5" t="s">
        <v>71</v>
      </c>
      <c r="D35" s="22" t="s">
        <v>25</v>
      </c>
      <c r="E35" s="22" t="s">
        <v>85</v>
      </c>
      <c r="F35" s="23" t="s">
        <v>90</v>
      </c>
      <c r="G35" s="16">
        <f t="shared" si="0"/>
        <v>4000</v>
      </c>
      <c r="H35" s="24">
        <v>0.75</v>
      </c>
      <c r="I35" s="43">
        <f t="shared" si="1"/>
        <v>3000</v>
      </c>
    </row>
    <row r="36" spans="1:9" x14ac:dyDescent="0.3">
      <c r="A36" s="51">
        <v>31</v>
      </c>
      <c r="B36" s="22" t="s">
        <v>73</v>
      </c>
      <c r="C36" s="5" t="s">
        <v>74</v>
      </c>
      <c r="D36" s="22" t="s">
        <v>25</v>
      </c>
      <c r="E36" s="22" t="s">
        <v>83</v>
      </c>
      <c r="F36" s="23" t="s">
        <v>91</v>
      </c>
      <c r="G36" s="16">
        <f t="shared" si="0"/>
        <v>4480</v>
      </c>
      <c r="H36" s="24">
        <v>0.75</v>
      </c>
      <c r="I36" s="43">
        <f t="shared" si="1"/>
        <v>3360</v>
      </c>
    </row>
    <row r="37" spans="1:9" x14ac:dyDescent="0.3">
      <c r="A37" s="51">
        <v>32</v>
      </c>
      <c r="B37" s="22" t="s">
        <v>77</v>
      </c>
      <c r="C37" s="5" t="s">
        <v>78</v>
      </c>
      <c r="D37" s="22" t="s">
        <v>25</v>
      </c>
      <c r="E37" s="22" t="s">
        <v>26</v>
      </c>
      <c r="F37" s="23" t="s">
        <v>92</v>
      </c>
      <c r="G37" s="16">
        <f t="shared" si="0"/>
        <v>2300</v>
      </c>
      <c r="H37" s="24">
        <v>0.75</v>
      </c>
      <c r="I37" s="43">
        <f t="shared" si="1"/>
        <v>1725</v>
      </c>
    </row>
    <row r="38" spans="1:9" x14ac:dyDescent="0.3">
      <c r="A38" s="51">
        <v>33</v>
      </c>
      <c r="B38" s="22" t="s">
        <v>93</v>
      </c>
      <c r="C38" s="5" t="s">
        <v>94</v>
      </c>
      <c r="D38" s="22" t="s">
        <v>7</v>
      </c>
      <c r="E38" s="22" t="s">
        <v>8</v>
      </c>
      <c r="F38" s="23" t="s">
        <v>9</v>
      </c>
      <c r="G38" s="16"/>
      <c r="H38" s="24"/>
      <c r="I38" s="43"/>
    </row>
    <row r="39" spans="1:9" ht="43.2" x14ac:dyDescent="0.3">
      <c r="A39" s="51">
        <v>34</v>
      </c>
      <c r="B39" s="22" t="s">
        <v>95</v>
      </c>
      <c r="C39" s="5" t="s">
        <v>96</v>
      </c>
      <c r="D39" s="22"/>
      <c r="E39" s="22"/>
      <c r="F39" s="23"/>
      <c r="G39" s="16"/>
      <c r="H39" s="24"/>
      <c r="I39" s="43"/>
    </row>
    <row r="40" spans="1:9" x14ac:dyDescent="0.3">
      <c r="A40" s="51">
        <v>35</v>
      </c>
      <c r="B40" s="22" t="s">
        <v>66</v>
      </c>
      <c r="C40" s="5" t="s">
        <v>97</v>
      </c>
      <c r="D40" s="22" t="s">
        <v>57</v>
      </c>
      <c r="E40" s="22" t="s">
        <v>50</v>
      </c>
      <c r="F40" s="23" t="s">
        <v>98</v>
      </c>
      <c r="G40" s="16">
        <f t="shared" si="0"/>
        <v>35700</v>
      </c>
      <c r="H40" s="24">
        <v>0.75</v>
      </c>
      <c r="I40" s="43">
        <f t="shared" si="1"/>
        <v>26775</v>
      </c>
    </row>
    <row r="41" spans="1:9" ht="28.8" x14ac:dyDescent="0.3">
      <c r="A41" s="51">
        <v>36</v>
      </c>
      <c r="B41" s="22" t="s">
        <v>99</v>
      </c>
      <c r="C41" s="5" t="s">
        <v>100</v>
      </c>
      <c r="D41" s="22"/>
      <c r="E41" s="22"/>
      <c r="F41" s="23"/>
      <c r="G41" s="16"/>
      <c r="H41" s="24"/>
      <c r="I41" s="43"/>
    </row>
    <row r="42" spans="1:9" x14ac:dyDescent="0.3">
      <c r="A42" s="51">
        <v>37</v>
      </c>
      <c r="B42" s="22" t="s">
        <v>10</v>
      </c>
      <c r="C42" s="5" t="s">
        <v>101</v>
      </c>
      <c r="D42" s="22" t="s">
        <v>25</v>
      </c>
      <c r="E42" s="22" t="s">
        <v>102</v>
      </c>
      <c r="F42" s="23" t="s">
        <v>103</v>
      </c>
      <c r="G42" s="16">
        <f t="shared" si="0"/>
        <v>1380</v>
      </c>
      <c r="H42" s="24">
        <v>0.75</v>
      </c>
      <c r="I42" s="43">
        <f t="shared" si="1"/>
        <v>1035</v>
      </c>
    </row>
    <row r="43" spans="1:9" x14ac:dyDescent="0.3">
      <c r="A43" s="51">
        <v>38</v>
      </c>
      <c r="B43" s="22" t="s">
        <v>28</v>
      </c>
      <c r="C43" s="5" t="s">
        <v>104</v>
      </c>
      <c r="D43" s="22" t="s">
        <v>105</v>
      </c>
      <c r="E43" s="22" t="s">
        <v>68</v>
      </c>
      <c r="F43" s="23" t="s">
        <v>106</v>
      </c>
      <c r="G43" s="16">
        <f t="shared" si="0"/>
        <v>21350</v>
      </c>
      <c r="H43" s="24">
        <v>0.75</v>
      </c>
      <c r="I43" s="43">
        <f t="shared" si="1"/>
        <v>16012.5</v>
      </c>
    </row>
    <row r="44" spans="1:9" x14ac:dyDescent="0.3">
      <c r="A44" s="51">
        <v>39</v>
      </c>
      <c r="B44" s="22" t="s">
        <v>14</v>
      </c>
      <c r="C44" s="5" t="s">
        <v>107</v>
      </c>
      <c r="D44" s="22" t="s">
        <v>105</v>
      </c>
      <c r="E44" s="22" t="s">
        <v>108</v>
      </c>
      <c r="F44" s="23" t="s">
        <v>109</v>
      </c>
      <c r="G44" s="16">
        <f t="shared" si="0"/>
        <v>15300</v>
      </c>
      <c r="H44" s="24">
        <v>0.75</v>
      </c>
      <c r="I44" s="43">
        <f t="shared" si="1"/>
        <v>11475</v>
      </c>
    </row>
    <row r="45" spans="1:9" x14ac:dyDescent="0.3">
      <c r="A45" s="51">
        <v>40</v>
      </c>
      <c r="B45" s="22" t="s">
        <v>17</v>
      </c>
      <c r="C45" s="5" t="s">
        <v>110</v>
      </c>
      <c r="D45" s="22" t="s">
        <v>25</v>
      </c>
      <c r="E45" s="22" t="s">
        <v>108</v>
      </c>
      <c r="F45" s="23" t="s">
        <v>111</v>
      </c>
      <c r="G45" s="16">
        <f t="shared" si="0"/>
        <v>6300</v>
      </c>
      <c r="H45" s="24">
        <v>0.75</v>
      </c>
      <c r="I45" s="43">
        <f t="shared" si="1"/>
        <v>4725</v>
      </c>
    </row>
    <row r="46" spans="1:9" x14ac:dyDescent="0.3">
      <c r="A46" s="51">
        <v>41</v>
      </c>
      <c r="B46" s="22" t="s">
        <v>112</v>
      </c>
      <c r="C46" s="5" t="s">
        <v>113</v>
      </c>
      <c r="D46" s="22" t="s">
        <v>25</v>
      </c>
      <c r="E46" s="22" t="s">
        <v>114</v>
      </c>
      <c r="F46" s="23" t="s">
        <v>115</v>
      </c>
      <c r="G46" s="16">
        <f t="shared" si="0"/>
        <v>24600</v>
      </c>
      <c r="H46" s="24">
        <v>0.75</v>
      </c>
      <c r="I46" s="43">
        <f t="shared" si="1"/>
        <v>18450</v>
      </c>
    </row>
    <row r="47" spans="1:9" x14ac:dyDescent="0.3">
      <c r="A47" s="51">
        <v>42</v>
      </c>
      <c r="B47" s="22" t="s">
        <v>116</v>
      </c>
      <c r="C47" s="5" t="s">
        <v>117</v>
      </c>
      <c r="D47" s="22" t="s">
        <v>25</v>
      </c>
      <c r="E47" s="22" t="s">
        <v>34</v>
      </c>
      <c r="F47" s="23" t="s">
        <v>118</v>
      </c>
      <c r="G47" s="16">
        <f t="shared" si="0"/>
        <v>1200</v>
      </c>
      <c r="H47" s="24">
        <v>0.75</v>
      </c>
      <c r="I47" s="43">
        <f t="shared" si="1"/>
        <v>900</v>
      </c>
    </row>
    <row r="48" spans="1:9" x14ac:dyDescent="0.3">
      <c r="A48" s="51">
        <v>43</v>
      </c>
      <c r="B48" s="22" t="s">
        <v>119</v>
      </c>
      <c r="C48" s="5" t="s">
        <v>120</v>
      </c>
      <c r="D48" s="22"/>
      <c r="E48" s="22"/>
      <c r="F48" s="23"/>
      <c r="G48" s="16"/>
      <c r="H48" s="24"/>
      <c r="I48" s="43"/>
    </row>
    <row r="49" spans="1:9" ht="72" x14ac:dyDescent="0.3">
      <c r="A49" s="51">
        <v>44</v>
      </c>
      <c r="B49" s="22" t="s">
        <v>121</v>
      </c>
      <c r="C49" s="5" t="s">
        <v>122</v>
      </c>
      <c r="D49" s="22"/>
      <c r="E49" s="22"/>
      <c r="F49" s="23"/>
      <c r="G49" s="16"/>
      <c r="H49" s="24"/>
      <c r="I49" s="43"/>
    </row>
    <row r="50" spans="1:9" ht="43.2" x14ac:dyDescent="0.3">
      <c r="A50" s="51">
        <v>45</v>
      </c>
      <c r="B50" s="22" t="s">
        <v>10</v>
      </c>
      <c r="C50" s="5" t="s">
        <v>123</v>
      </c>
      <c r="D50" s="22" t="s">
        <v>25</v>
      </c>
      <c r="E50" s="22" t="s">
        <v>87</v>
      </c>
      <c r="F50" s="23" t="s">
        <v>124</v>
      </c>
      <c r="G50" s="16">
        <f t="shared" si="0"/>
        <v>9000</v>
      </c>
      <c r="H50" s="24">
        <v>0.75</v>
      </c>
      <c r="I50" s="43">
        <f t="shared" si="1"/>
        <v>6750</v>
      </c>
    </row>
    <row r="51" spans="1:9" x14ac:dyDescent="0.3">
      <c r="A51" s="51">
        <v>46</v>
      </c>
      <c r="B51" s="22" t="s">
        <v>125</v>
      </c>
      <c r="C51" s="5" t="s">
        <v>126</v>
      </c>
      <c r="D51" s="22" t="s">
        <v>25</v>
      </c>
      <c r="E51" s="22" t="s">
        <v>85</v>
      </c>
      <c r="F51" s="23" t="s">
        <v>127</v>
      </c>
      <c r="G51" s="16">
        <f t="shared" si="0"/>
        <v>38000</v>
      </c>
      <c r="H51" s="24">
        <v>0.75</v>
      </c>
      <c r="I51" s="43">
        <f t="shared" si="1"/>
        <v>28500</v>
      </c>
    </row>
    <row r="52" spans="1:9" x14ac:dyDescent="0.3">
      <c r="A52" s="51">
        <v>47</v>
      </c>
      <c r="B52" s="22" t="s">
        <v>128</v>
      </c>
      <c r="C52" s="5" t="s">
        <v>129</v>
      </c>
      <c r="D52" s="22" t="s">
        <v>25</v>
      </c>
      <c r="E52" s="22" t="s">
        <v>130</v>
      </c>
      <c r="F52" s="23" t="s">
        <v>131</v>
      </c>
      <c r="G52" s="16">
        <f t="shared" si="0"/>
        <v>30450</v>
      </c>
      <c r="H52" s="24">
        <v>0.75</v>
      </c>
      <c r="I52" s="43">
        <f t="shared" si="1"/>
        <v>22837.5</v>
      </c>
    </row>
    <row r="53" spans="1:9" ht="28.8" x14ac:dyDescent="0.3">
      <c r="A53" s="51">
        <v>48</v>
      </c>
      <c r="B53" s="22" t="s">
        <v>132</v>
      </c>
      <c r="C53" s="5" t="s">
        <v>133</v>
      </c>
      <c r="D53" s="22"/>
      <c r="E53" s="22"/>
      <c r="F53" s="23"/>
      <c r="G53" s="16"/>
      <c r="H53" s="24"/>
      <c r="I53" s="43"/>
    </row>
    <row r="54" spans="1:9" x14ac:dyDescent="0.3">
      <c r="A54" s="51">
        <v>49</v>
      </c>
      <c r="B54" s="22" t="s">
        <v>66</v>
      </c>
      <c r="C54" s="5" t="s">
        <v>134</v>
      </c>
      <c r="D54" s="22" t="s">
        <v>57</v>
      </c>
      <c r="E54" s="22" t="s">
        <v>64</v>
      </c>
      <c r="F54" s="23" t="s">
        <v>135</v>
      </c>
      <c r="G54" s="16">
        <f t="shared" si="0"/>
        <v>13760</v>
      </c>
      <c r="H54" s="24">
        <v>0.75</v>
      </c>
      <c r="I54" s="43">
        <f t="shared" si="1"/>
        <v>10320</v>
      </c>
    </row>
    <row r="55" spans="1:9" x14ac:dyDescent="0.3">
      <c r="A55" s="51">
        <v>50</v>
      </c>
      <c r="B55" s="22" t="s">
        <v>136</v>
      </c>
      <c r="C55" s="5" t="s">
        <v>137</v>
      </c>
      <c r="D55" s="22" t="s">
        <v>57</v>
      </c>
      <c r="E55" s="22" t="s">
        <v>138</v>
      </c>
      <c r="F55" s="23" t="s">
        <v>139</v>
      </c>
      <c r="G55" s="16">
        <f t="shared" si="0"/>
        <v>134880</v>
      </c>
      <c r="H55" s="24">
        <v>0.75</v>
      </c>
      <c r="I55" s="43">
        <f t="shared" si="1"/>
        <v>101160</v>
      </c>
    </row>
    <row r="56" spans="1:9" ht="28.8" x14ac:dyDescent="0.3">
      <c r="A56" s="51">
        <v>51</v>
      </c>
      <c r="B56" s="22" t="s">
        <v>140</v>
      </c>
      <c r="C56" s="5" t="s">
        <v>141</v>
      </c>
      <c r="D56" s="22" t="s">
        <v>57</v>
      </c>
      <c r="E56" s="22" t="s">
        <v>142</v>
      </c>
      <c r="F56" s="23" t="s">
        <v>59</v>
      </c>
      <c r="G56" s="16">
        <f t="shared" si="0"/>
        <v>187000</v>
      </c>
      <c r="H56" s="24">
        <v>0.75</v>
      </c>
      <c r="I56" s="43">
        <f t="shared" si="1"/>
        <v>140250</v>
      </c>
    </row>
    <row r="57" spans="1:9" x14ac:dyDescent="0.3">
      <c r="A57" s="51">
        <v>52</v>
      </c>
      <c r="B57" s="22" t="s">
        <v>143</v>
      </c>
      <c r="C57" s="5" t="s">
        <v>144</v>
      </c>
      <c r="D57" s="22"/>
      <c r="E57" s="22"/>
      <c r="F57" s="23"/>
      <c r="G57" s="16"/>
      <c r="H57" s="24"/>
      <c r="I57" s="43"/>
    </row>
    <row r="58" spans="1:9" ht="57.6" x14ac:dyDescent="0.3">
      <c r="A58" s="51">
        <v>53</v>
      </c>
      <c r="B58" s="22" t="s">
        <v>145</v>
      </c>
      <c r="C58" s="5" t="s">
        <v>146</v>
      </c>
      <c r="D58" s="22"/>
      <c r="E58" s="22"/>
      <c r="F58" s="23"/>
      <c r="G58" s="16"/>
      <c r="H58" s="24"/>
      <c r="I58" s="43"/>
    </row>
    <row r="59" spans="1:9" x14ac:dyDescent="0.3">
      <c r="A59" s="51">
        <v>54</v>
      </c>
      <c r="B59" s="22" t="s">
        <v>28</v>
      </c>
      <c r="C59" s="5" t="s">
        <v>147</v>
      </c>
      <c r="D59" s="22" t="s">
        <v>57</v>
      </c>
      <c r="E59" s="22" t="s">
        <v>58</v>
      </c>
      <c r="F59" s="23" t="s">
        <v>148</v>
      </c>
      <c r="G59" s="16">
        <f t="shared" si="0"/>
        <v>19000</v>
      </c>
      <c r="H59" s="24">
        <v>0.75</v>
      </c>
      <c r="I59" s="43">
        <f t="shared" si="1"/>
        <v>14250</v>
      </c>
    </row>
    <row r="60" spans="1:9" x14ac:dyDescent="0.3">
      <c r="A60" s="51">
        <v>55</v>
      </c>
      <c r="B60" s="22" t="s">
        <v>17</v>
      </c>
      <c r="C60" s="5" t="s">
        <v>149</v>
      </c>
      <c r="D60" s="22" t="s">
        <v>57</v>
      </c>
      <c r="E60" s="22" t="s">
        <v>150</v>
      </c>
      <c r="F60" s="23" t="s">
        <v>151</v>
      </c>
      <c r="G60" s="16">
        <f t="shared" si="0"/>
        <v>10000</v>
      </c>
      <c r="H60" s="24">
        <v>0.75</v>
      </c>
      <c r="I60" s="43">
        <f t="shared" si="1"/>
        <v>7500</v>
      </c>
    </row>
    <row r="61" spans="1:9" x14ac:dyDescent="0.3">
      <c r="A61" s="51">
        <v>56</v>
      </c>
      <c r="B61" s="22" t="s">
        <v>66</v>
      </c>
      <c r="C61" s="5" t="s">
        <v>152</v>
      </c>
      <c r="D61" s="22" t="s">
        <v>57</v>
      </c>
      <c r="E61" s="22" t="s">
        <v>153</v>
      </c>
      <c r="F61" s="23" t="s">
        <v>154</v>
      </c>
      <c r="G61" s="16">
        <f t="shared" si="0"/>
        <v>6750</v>
      </c>
      <c r="H61" s="24">
        <v>0.75</v>
      </c>
      <c r="I61" s="43">
        <f t="shared" si="1"/>
        <v>5062.5</v>
      </c>
    </row>
    <row r="62" spans="1:9" ht="57.6" x14ac:dyDescent="0.3">
      <c r="A62" s="51">
        <v>57</v>
      </c>
      <c r="B62" s="22" t="s">
        <v>155</v>
      </c>
      <c r="C62" s="5" t="s">
        <v>156</v>
      </c>
      <c r="D62" s="22"/>
      <c r="E62" s="22"/>
      <c r="F62" s="23"/>
      <c r="G62" s="16"/>
      <c r="H62" s="24"/>
      <c r="I62" s="43"/>
    </row>
    <row r="63" spans="1:9" x14ac:dyDescent="0.3">
      <c r="A63" s="51">
        <v>58</v>
      </c>
      <c r="B63" s="22" t="s">
        <v>28</v>
      </c>
      <c r="C63" s="5" t="s">
        <v>157</v>
      </c>
      <c r="D63" s="22" t="s">
        <v>57</v>
      </c>
      <c r="E63" s="22" t="s">
        <v>158</v>
      </c>
      <c r="F63" s="23" t="s">
        <v>159</v>
      </c>
      <c r="G63" s="16">
        <f t="shared" si="0"/>
        <v>16200</v>
      </c>
      <c r="H63" s="24">
        <v>0.75</v>
      </c>
      <c r="I63" s="43">
        <f t="shared" si="1"/>
        <v>12150</v>
      </c>
    </row>
    <row r="64" spans="1:9" ht="28.8" x14ac:dyDescent="0.3">
      <c r="A64" s="51">
        <v>59</v>
      </c>
      <c r="B64" s="22" t="s">
        <v>160</v>
      </c>
      <c r="C64" s="5" t="s">
        <v>161</v>
      </c>
      <c r="D64" s="22"/>
      <c r="E64" s="22"/>
      <c r="F64" s="23"/>
      <c r="G64" s="16"/>
      <c r="H64" s="24"/>
      <c r="I64" s="43"/>
    </row>
    <row r="65" spans="1:9" x14ac:dyDescent="0.3">
      <c r="A65" s="51">
        <v>60</v>
      </c>
      <c r="B65" s="22" t="s">
        <v>10</v>
      </c>
      <c r="C65" s="5" t="s">
        <v>162</v>
      </c>
      <c r="D65" s="22" t="s">
        <v>7</v>
      </c>
      <c r="E65" s="22"/>
      <c r="F65" s="23"/>
      <c r="G65" s="16"/>
      <c r="H65" s="24"/>
      <c r="I65" s="43"/>
    </row>
    <row r="66" spans="1:9" x14ac:dyDescent="0.3">
      <c r="A66" s="51">
        <v>61</v>
      </c>
      <c r="B66" s="22" t="s">
        <v>28</v>
      </c>
      <c r="C66" s="5" t="s">
        <v>163</v>
      </c>
      <c r="D66" s="22" t="s">
        <v>7</v>
      </c>
      <c r="E66" s="22"/>
      <c r="F66" s="23"/>
      <c r="G66" s="16"/>
      <c r="H66" s="24"/>
      <c r="I66" s="43"/>
    </row>
    <row r="67" spans="1:9" x14ac:dyDescent="0.3">
      <c r="A67" s="51">
        <v>62</v>
      </c>
      <c r="B67" s="22" t="s">
        <v>14</v>
      </c>
      <c r="C67" s="5" t="s">
        <v>164</v>
      </c>
      <c r="D67" s="22" t="s">
        <v>7</v>
      </c>
      <c r="E67" s="22"/>
      <c r="F67" s="23"/>
      <c r="G67" s="16"/>
      <c r="H67" s="24"/>
      <c r="I67" s="43"/>
    </row>
    <row r="68" spans="1:9" x14ac:dyDescent="0.3">
      <c r="A68" s="51">
        <v>63</v>
      </c>
      <c r="B68" s="22" t="s">
        <v>17</v>
      </c>
      <c r="C68" s="5" t="s">
        <v>165</v>
      </c>
      <c r="D68" s="22" t="s">
        <v>7</v>
      </c>
      <c r="E68" s="22"/>
      <c r="F68" s="23"/>
      <c r="G68" s="16"/>
      <c r="H68" s="24"/>
      <c r="I68" s="43"/>
    </row>
    <row r="69" spans="1:9" x14ac:dyDescent="0.3">
      <c r="A69" s="51">
        <v>64</v>
      </c>
      <c r="B69" s="22" t="s">
        <v>66</v>
      </c>
      <c r="C69" s="5" t="s">
        <v>166</v>
      </c>
      <c r="D69" s="22" t="s">
        <v>7</v>
      </c>
      <c r="E69" s="22"/>
      <c r="F69" s="23"/>
      <c r="G69" s="16"/>
      <c r="H69" s="24"/>
      <c r="I69" s="43"/>
    </row>
    <row r="70" spans="1:9" x14ac:dyDescent="0.3">
      <c r="A70" s="51">
        <v>65</v>
      </c>
      <c r="B70" s="22" t="s">
        <v>167</v>
      </c>
      <c r="C70" s="5" t="s">
        <v>168</v>
      </c>
      <c r="D70" s="22" t="s">
        <v>7</v>
      </c>
      <c r="E70" s="22"/>
      <c r="F70" s="23"/>
      <c r="G70" s="16"/>
      <c r="H70" s="24"/>
      <c r="I70" s="43"/>
    </row>
    <row r="71" spans="1:9" x14ac:dyDescent="0.3">
      <c r="A71" s="51">
        <v>66</v>
      </c>
      <c r="B71" s="22" t="s">
        <v>169</v>
      </c>
      <c r="C71" s="5" t="s">
        <v>170</v>
      </c>
      <c r="D71" s="22" t="s">
        <v>7</v>
      </c>
      <c r="E71" s="22"/>
      <c r="F71" s="23"/>
      <c r="G71" s="16"/>
      <c r="H71" s="24"/>
      <c r="I71" s="43"/>
    </row>
    <row r="72" spans="1:9" x14ac:dyDescent="0.3">
      <c r="A72" s="51">
        <v>67</v>
      </c>
      <c r="B72" s="22" t="s">
        <v>140</v>
      </c>
      <c r="C72" s="5" t="s">
        <v>171</v>
      </c>
      <c r="D72" s="22" t="s">
        <v>7</v>
      </c>
      <c r="E72" s="22"/>
      <c r="F72" s="23"/>
      <c r="G72" s="16"/>
      <c r="H72" s="24"/>
      <c r="I72" s="43"/>
    </row>
    <row r="73" spans="1:9" x14ac:dyDescent="0.3">
      <c r="A73" s="51">
        <v>68</v>
      </c>
      <c r="B73" s="22" t="s">
        <v>172</v>
      </c>
      <c r="C73" s="5" t="s">
        <v>173</v>
      </c>
      <c r="D73" s="22" t="s">
        <v>7</v>
      </c>
      <c r="E73" s="22"/>
      <c r="F73" s="23"/>
      <c r="G73" s="16"/>
      <c r="H73" s="24"/>
      <c r="I73" s="43"/>
    </row>
    <row r="74" spans="1:9" x14ac:dyDescent="0.3">
      <c r="A74" s="51">
        <v>69</v>
      </c>
      <c r="B74" s="22" t="s">
        <v>174</v>
      </c>
      <c r="C74" s="5" t="s">
        <v>168</v>
      </c>
      <c r="D74" s="22" t="s">
        <v>25</v>
      </c>
      <c r="E74" s="22" t="s">
        <v>8</v>
      </c>
      <c r="F74" s="23" t="s">
        <v>9</v>
      </c>
      <c r="G74" s="16"/>
      <c r="H74" s="24"/>
      <c r="I74" s="43"/>
    </row>
    <row r="75" spans="1:9" ht="28.8" x14ac:dyDescent="0.3">
      <c r="A75" s="51">
        <v>70</v>
      </c>
      <c r="B75" s="22" t="s">
        <v>175</v>
      </c>
      <c r="C75" s="5" t="s">
        <v>176</v>
      </c>
      <c r="D75" s="22" t="s">
        <v>25</v>
      </c>
      <c r="E75" s="22" t="s">
        <v>8</v>
      </c>
      <c r="F75" s="23" t="s">
        <v>9</v>
      </c>
      <c r="G75" s="16"/>
      <c r="H75" s="24"/>
      <c r="I75" s="43"/>
    </row>
    <row r="76" spans="1:9" x14ac:dyDescent="0.3">
      <c r="A76" s="51">
        <v>71</v>
      </c>
      <c r="B76" s="22" t="s">
        <v>10</v>
      </c>
      <c r="C76" s="5" t="s">
        <v>162</v>
      </c>
      <c r="D76" s="22" t="s">
        <v>7</v>
      </c>
      <c r="E76" s="22"/>
      <c r="F76" s="23"/>
      <c r="G76" s="16"/>
      <c r="H76" s="24"/>
      <c r="I76" s="43"/>
    </row>
    <row r="77" spans="1:9" x14ac:dyDescent="0.3">
      <c r="A77" s="51">
        <v>72</v>
      </c>
      <c r="B77" s="22" t="s">
        <v>28</v>
      </c>
      <c r="C77" s="5" t="s">
        <v>163</v>
      </c>
      <c r="D77" s="22" t="s">
        <v>7</v>
      </c>
      <c r="E77" s="22"/>
      <c r="F77" s="23"/>
      <c r="G77" s="16"/>
      <c r="H77" s="24"/>
      <c r="I77" s="43"/>
    </row>
    <row r="78" spans="1:9" x14ac:dyDescent="0.3">
      <c r="A78" s="51">
        <v>73</v>
      </c>
      <c r="B78" s="22" t="s">
        <v>14</v>
      </c>
      <c r="C78" s="5" t="s">
        <v>164</v>
      </c>
      <c r="D78" s="22" t="s">
        <v>7</v>
      </c>
      <c r="E78" s="22"/>
      <c r="F78" s="23"/>
      <c r="G78" s="16"/>
      <c r="H78" s="24"/>
      <c r="I78" s="43"/>
    </row>
    <row r="79" spans="1:9" x14ac:dyDescent="0.3">
      <c r="A79" s="51">
        <v>74</v>
      </c>
      <c r="B79" s="22" t="s">
        <v>17</v>
      </c>
      <c r="C79" s="5" t="s">
        <v>177</v>
      </c>
      <c r="D79" s="22" t="s">
        <v>7</v>
      </c>
      <c r="E79" s="22"/>
      <c r="F79" s="23"/>
      <c r="G79" s="16"/>
      <c r="H79" s="24"/>
      <c r="I79" s="43"/>
    </row>
    <row r="80" spans="1:9" x14ac:dyDescent="0.3">
      <c r="A80" s="51">
        <v>75</v>
      </c>
      <c r="B80" s="22" t="s">
        <v>66</v>
      </c>
      <c r="C80" s="5" t="s">
        <v>166</v>
      </c>
      <c r="D80" s="22" t="s">
        <v>7</v>
      </c>
      <c r="E80" s="22"/>
      <c r="F80" s="23"/>
      <c r="G80" s="16"/>
      <c r="H80" s="24"/>
      <c r="I80" s="43"/>
    </row>
    <row r="81" spans="1:9" x14ac:dyDescent="0.3">
      <c r="A81" s="51">
        <v>76</v>
      </c>
      <c r="B81" s="22" t="s">
        <v>167</v>
      </c>
      <c r="C81" s="5" t="s">
        <v>170</v>
      </c>
      <c r="D81" s="22" t="s">
        <v>7</v>
      </c>
      <c r="E81" s="22"/>
      <c r="F81" s="23"/>
      <c r="G81" s="16"/>
      <c r="H81" s="24"/>
      <c r="I81" s="43"/>
    </row>
    <row r="82" spans="1:9" x14ac:dyDescent="0.3">
      <c r="A82" s="51">
        <v>77</v>
      </c>
      <c r="B82" s="22" t="s">
        <v>169</v>
      </c>
      <c r="C82" s="5" t="s">
        <v>171</v>
      </c>
      <c r="D82" s="22" t="s">
        <v>7</v>
      </c>
      <c r="E82" s="22"/>
      <c r="F82" s="23"/>
      <c r="G82" s="16"/>
      <c r="H82" s="24"/>
      <c r="I82" s="43"/>
    </row>
    <row r="83" spans="1:9" x14ac:dyDescent="0.3">
      <c r="A83" s="51">
        <v>78</v>
      </c>
      <c r="B83" s="22" t="s">
        <v>140</v>
      </c>
      <c r="C83" s="5" t="s">
        <v>178</v>
      </c>
      <c r="D83" s="22" t="s">
        <v>7</v>
      </c>
      <c r="E83" s="22"/>
      <c r="F83" s="23"/>
      <c r="G83" s="16"/>
      <c r="H83" s="24"/>
      <c r="I83" s="43"/>
    </row>
    <row r="84" spans="1:9" x14ac:dyDescent="0.3">
      <c r="A84" s="51">
        <v>79</v>
      </c>
      <c r="B84" s="22" t="s">
        <v>172</v>
      </c>
      <c r="C84" s="5" t="s">
        <v>168</v>
      </c>
      <c r="D84" s="22" t="s">
        <v>7</v>
      </c>
      <c r="E84" s="22"/>
      <c r="F84" s="23"/>
      <c r="G84" s="16"/>
      <c r="H84" s="24"/>
      <c r="I84" s="43"/>
    </row>
    <row r="85" spans="1:9" ht="28.8" x14ac:dyDescent="0.3">
      <c r="A85" s="51">
        <v>80</v>
      </c>
      <c r="B85" s="22" t="s">
        <v>179</v>
      </c>
      <c r="C85" s="5" t="s">
        <v>180</v>
      </c>
      <c r="D85" s="22" t="s">
        <v>25</v>
      </c>
      <c r="E85" s="22" t="s">
        <v>8</v>
      </c>
      <c r="F85" s="23" t="s">
        <v>9</v>
      </c>
      <c r="G85" s="16"/>
      <c r="H85" s="24"/>
      <c r="I85" s="43"/>
    </row>
    <row r="86" spans="1:9" x14ac:dyDescent="0.3">
      <c r="A86" s="51">
        <v>81</v>
      </c>
      <c r="B86" s="22" t="s">
        <v>10</v>
      </c>
      <c r="C86" s="5" t="s">
        <v>162</v>
      </c>
      <c r="D86" s="22"/>
      <c r="E86" s="22"/>
      <c r="F86" s="23"/>
      <c r="G86" s="16"/>
      <c r="H86" s="24"/>
      <c r="I86" s="43"/>
    </row>
    <row r="87" spans="1:9" x14ac:dyDescent="0.3">
      <c r="A87" s="51">
        <v>82</v>
      </c>
      <c r="B87" s="22" t="s">
        <v>28</v>
      </c>
      <c r="C87" s="5" t="s">
        <v>181</v>
      </c>
      <c r="D87" s="22"/>
      <c r="E87" s="22"/>
      <c r="F87" s="23"/>
      <c r="G87" s="16"/>
      <c r="H87" s="24"/>
      <c r="I87" s="43"/>
    </row>
    <row r="88" spans="1:9" x14ac:dyDescent="0.3">
      <c r="A88" s="51">
        <v>83</v>
      </c>
      <c r="B88" s="22" t="s">
        <v>14</v>
      </c>
      <c r="C88" s="5" t="s">
        <v>164</v>
      </c>
      <c r="D88" s="22"/>
      <c r="E88" s="22"/>
      <c r="F88" s="23"/>
      <c r="G88" s="16"/>
      <c r="H88" s="24"/>
      <c r="I88" s="43"/>
    </row>
    <row r="89" spans="1:9" x14ac:dyDescent="0.3">
      <c r="A89" s="51">
        <v>84</v>
      </c>
      <c r="B89" s="22" t="s">
        <v>17</v>
      </c>
      <c r="C89" s="5" t="s">
        <v>182</v>
      </c>
      <c r="D89" s="22"/>
      <c r="E89" s="22"/>
      <c r="F89" s="23"/>
      <c r="G89" s="16"/>
      <c r="H89" s="24"/>
      <c r="I89" s="43"/>
    </row>
    <row r="90" spans="1:9" x14ac:dyDescent="0.3">
      <c r="A90" s="51">
        <v>85</v>
      </c>
      <c r="B90" s="22" t="s">
        <v>66</v>
      </c>
      <c r="C90" s="5" t="s">
        <v>166</v>
      </c>
      <c r="D90" s="22"/>
      <c r="E90" s="22"/>
      <c r="F90" s="23"/>
      <c r="G90" s="16"/>
      <c r="H90" s="24"/>
      <c r="I90" s="43"/>
    </row>
    <row r="91" spans="1:9" x14ac:dyDescent="0.3">
      <c r="A91" s="51">
        <v>86</v>
      </c>
      <c r="B91" s="22" t="s">
        <v>167</v>
      </c>
      <c r="C91" s="5" t="s">
        <v>171</v>
      </c>
      <c r="D91" s="22"/>
      <c r="E91" s="22"/>
      <c r="F91" s="23"/>
      <c r="G91" s="16"/>
      <c r="H91" s="24"/>
      <c r="I91" s="43"/>
    </row>
    <row r="92" spans="1:9" x14ac:dyDescent="0.3">
      <c r="A92" s="51">
        <v>87</v>
      </c>
      <c r="B92" s="22" t="s">
        <v>169</v>
      </c>
      <c r="C92" s="5" t="s">
        <v>168</v>
      </c>
      <c r="D92" s="22" t="s">
        <v>25</v>
      </c>
      <c r="E92" s="22" t="s">
        <v>8</v>
      </c>
      <c r="F92" s="23" t="s">
        <v>9</v>
      </c>
      <c r="G92" s="16"/>
      <c r="H92" s="24"/>
      <c r="I92" s="43"/>
    </row>
    <row r="93" spans="1:9" x14ac:dyDescent="0.3">
      <c r="A93" s="51">
        <v>88</v>
      </c>
      <c r="B93" s="22" t="s">
        <v>183</v>
      </c>
      <c r="C93" s="5" t="s">
        <v>184</v>
      </c>
      <c r="D93" s="22" t="s">
        <v>25</v>
      </c>
      <c r="E93" s="22" t="s">
        <v>8</v>
      </c>
      <c r="F93" s="23" t="s">
        <v>9</v>
      </c>
      <c r="G93" s="16"/>
      <c r="H93" s="24"/>
      <c r="I93" s="43"/>
    </row>
    <row r="94" spans="1:9" x14ac:dyDescent="0.3">
      <c r="A94" s="51">
        <v>89</v>
      </c>
      <c r="B94" s="22" t="s">
        <v>185</v>
      </c>
      <c r="C94" s="5" t="s">
        <v>186</v>
      </c>
      <c r="D94" s="22"/>
      <c r="E94" s="22"/>
      <c r="F94" s="23"/>
      <c r="G94" s="16"/>
      <c r="H94" s="24"/>
      <c r="I94" s="43"/>
    </row>
    <row r="95" spans="1:9" x14ac:dyDescent="0.3">
      <c r="A95" s="51">
        <v>90</v>
      </c>
      <c r="B95" s="22" t="s">
        <v>187</v>
      </c>
      <c r="C95" s="5" t="s">
        <v>188</v>
      </c>
      <c r="D95" s="22" t="s">
        <v>25</v>
      </c>
      <c r="E95" s="22" t="s">
        <v>8</v>
      </c>
      <c r="F95" s="23" t="s">
        <v>9</v>
      </c>
      <c r="G95" s="16"/>
      <c r="H95" s="24"/>
      <c r="I95" s="43"/>
    </row>
    <row r="96" spans="1:9" x14ac:dyDescent="0.3">
      <c r="A96" s="51">
        <v>91</v>
      </c>
      <c r="B96" s="22" t="s">
        <v>189</v>
      </c>
      <c r="C96" s="5" t="s">
        <v>190</v>
      </c>
      <c r="D96" s="22" t="s">
        <v>25</v>
      </c>
      <c r="E96" s="22" t="s">
        <v>8</v>
      </c>
      <c r="F96" s="23" t="s">
        <v>9</v>
      </c>
      <c r="G96" s="16"/>
      <c r="H96" s="24"/>
      <c r="I96" s="43"/>
    </row>
    <row r="97" spans="1:9" x14ac:dyDescent="0.3">
      <c r="A97" s="51">
        <v>92</v>
      </c>
      <c r="B97" s="22" t="s">
        <v>191</v>
      </c>
      <c r="C97" s="5" t="s">
        <v>192</v>
      </c>
      <c r="D97" s="22" t="s">
        <v>25</v>
      </c>
      <c r="E97" s="22" t="s">
        <v>8</v>
      </c>
      <c r="F97" s="23" t="s">
        <v>9</v>
      </c>
      <c r="G97" s="16"/>
      <c r="H97" s="24"/>
      <c r="I97" s="43"/>
    </row>
    <row r="98" spans="1:9" x14ac:dyDescent="0.3">
      <c r="A98" s="51">
        <v>93</v>
      </c>
      <c r="B98" s="22" t="s">
        <v>193</v>
      </c>
      <c r="C98" s="5" t="s">
        <v>194</v>
      </c>
      <c r="D98" s="22"/>
      <c r="E98" s="22"/>
      <c r="F98" s="23"/>
      <c r="G98" s="16"/>
      <c r="H98" s="24"/>
      <c r="I98" s="43"/>
    </row>
    <row r="99" spans="1:9" x14ac:dyDescent="0.3">
      <c r="A99" s="51">
        <v>94</v>
      </c>
      <c r="B99" s="22" t="s">
        <v>195</v>
      </c>
      <c r="C99" s="5" t="s">
        <v>196</v>
      </c>
      <c r="D99" s="22" t="s">
        <v>25</v>
      </c>
      <c r="E99" s="22" t="s">
        <v>85</v>
      </c>
      <c r="F99" s="23" t="s">
        <v>91</v>
      </c>
      <c r="G99" s="16">
        <f t="shared" ref="G99:G114" si="2">F99*E99</f>
        <v>5600</v>
      </c>
      <c r="H99" s="24">
        <v>0.75</v>
      </c>
      <c r="I99" s="43">
        <f t="shared" ref="I99:I114" si="3">G99*H99</f>
        <v>4200</v>
      </c>
    </row>
    <row r="100" spans="1:9" x14ac:dyDescent="0.3">
      <c r="A100" s="51">
        <v>95</v>
      </c>
      <c r="B100" s="22" t="s">
        <v>197</v>
      </c>
      <c r="C100" s="5" t="s">
        <v>198</v>
      </c>
      <c r="D100" s="22" t="s">
        <v>25</v>
      </c>
      <c r="E100" s="22" t="s">
        <v>30</v>
      </c>
      <c r="F100" s="23" t="s">
        <v>199</v>
      </c>
      <c r="G100" s="16">
        <f t="shared" si="2"/>
        <v>1650</v>
      </c>
      <c r="H100" s="24">
        <v>0.75</v>
      </c>
      <c r="I100" s="43">
        <f t="shared" si="3"/>
        <v>1237.5</v>
      </c>
    </row>
    <row r="101" spans="1:9" x14ac:dyDescent="0.3">
      <c r="A101" s="51">
        <v>96</v>
      </c>
      <c r="B101" s="22" t="s">
        <v>200</v>
      </c>
      <c r="C101" s="5" t="s">
        <v>201</v>
      </c>
      <c r="D101" s="22" t="s">
        <v>57</v>
      </c>
      <c r="E101" s="22" t="s">
        <v>202</v>
      </c>
      <c r="F101" s="23" t="s">
        <v>203</v>
      </c>
      <c r="G101" s="16">
        <f t="shared" si="2"/>
        <v>25500</v>
      </c>
      <c r="H101" s="24">
        <v>0.75</v>
      </c>
      <c r="I101" s="43">
        <f t="shared" si="3"/>
        <v>19125</v>
      </c>
    </row>
    <row r="102" spans="1:9" x14ac:dyDescent="0.3">
      <c r="A102" s="51">
        <v>97</v>
      </c>
      <c r="B102" s="22" t="s">
        <v>204</v>
      </c>
      <c r="C102" s="5" t="s">
        <v>205</v>
      </c>
      <c r="D102" s="22" t="s">
        <v>57</v>
      </c>
      <c r="E102" s="22" t="s">
        <v>61</v>
      </c>
      <c r="F102" s="23" t="s">
        <v>206</v>
      </c>
      <c r="G102" s="16">
        <f t="shared" si="2"/>
        <v>5200</v>
      </c>
      <c r="H102" s="24">
        <v>0.75</v>
      </c>
      <c r="I102" s="43">
        <f t="shared" si="3"/>
        <v>3900</v>
      </c>
    </row>
    <row r="103" spans="1:9" x14ac:dyDescent="0.3">
      <c r="A103" s="51">
        <v>98</v>
      </c>
      <c r="B103" s="22" t="s">
        <v>207</v>
      </c>
      <c r="C103" s="5" t="s">
        <v>208</v>
      </c>
      <c r="D103" s="22" t="s">
        <v>25</v>
      </c>
      <c r="E103" s="22" t="s">
        <v>34</v>
      </c>
      <c r="F103" s="23" t="s">
        <v>209</v>
      </c>
      <c r="G103" s="16">
        <f t="shared" si="2"/>
        <v>950</v>
      </c>
      <c r="H103" s="24">
        <v>0.75</v>
      </c>
      <c r="I103" s="43">
        <f t="shared" si="3"/>
        <v>712.5</v>
      </c>
    </row>
    <row r="104" spans="1:9" x14ac:dyDescent="0.3">
      <c r="A104" s="51">
        <v>99</v>
      </c>
      <c r="B104" s="22" t="s">
        <v>210</v>
      </c>
      <c r="C104" s="5" t="s">
        <v>211</v>
      </c>
      <c r="D104" s="22"/>
      <c r="E104" s="22"/>
      <c r="F104" s="23"/>
      <c r="G104" s="16"/>
      <c r="H104" s="24"/>
      <c r="I104" s="43"/>
    </row>
    <row r="105" spans="1:9" x14ac:dyDescent="0.3">
      <c r="A105" s="51">
        <v>100</v>
      </c>
      <c r="B105" s="22" t="s">
        <v>212</v>
      </c>
      <c r="C105" s="5" t="s">
        <v>213</v>
      </c>
      <c r="D105" s="22" t="s">
        <v>25</v>
      </c>
      <c r="E105" s="22" t="s">
        <v>214</v>
      </c>
      <c r="F105" s="23" t="s">
        <v>111</v>
      </c>
      <c r="G105" s="16">
        <f t="shared" si="2"/>
        <v>10850</v>
      </c>
      <c r="H105" s="24">
        <v>0.75</v>
      </c>
      <c r="I105" s="43">
        <f t="shared" si="3"/>
        <v>8137.5</v>
      </c>
    </row>
    <row r="106" spans="1:9" x14ac:dyDescent="0.3">
      <c r="A106" s="51">
        <v>101</v>
      </c>
      <c r="B106" s="22" t="s">
        <v>215</v>
      </c>
      <c r="C106" s="5" t="s">
        <v>216</v>
      </c>
      <c r="D106" s="22"/>
      <c r="E106" s="22"/>
      <c r="F106" s="23"/>
      <c r="G106" s="16"/>
      <c r="H106" s="24"/>
      <c r="I106" s="43"/>
    </row>
    <row r="107" spans="1:9" x14ac:dyDescent="0.3">
      <c r="A107" s="51">
        <v>102</v>
      </c>
      <c r="B107" s="22" t="s">
        <v>212</v>
      </c>
      <c r="C107" s="5" t="s">
        <v>217</v>
      </c>
      <c r="D107" s="22" t="s">
        <v>218</v>
      </c>
      <c r="E107" s="22" t="s">
        <v>8</v>
      </c>
      <c r="F107" s="23" t="s">
        <v>9</v>
      </c>
      <c r="G107" s="16"/>
      <c r="H107" s="24"/>
      <c r="I107" s="43"/>
    </row>
    <row r="108" spans="1:9" x14ac:dyDescent="0.3">
      <c r="A108" s="51">
        <v>103</v>
      </c>
      <c r="B108" s="22" t="s">
        <v>125</v>
      </c>
      <c r="C108" s="5" t="s">
        <v>219</v>
      </c>
      <c r="D108" s="22" t="s">
        <v>218</v>
      </c>
      <c r="E108" s="22" t="s">
        <v>8</v>
      </c>
      <c r="F108" s="23" t="s">
        <v>9</v>
      </c>
      <c r="G108" s="16"/>
      <c r="H108" s="24"/>
      <c r="I108" s="43"/>
    </row>
    <row r="109" spans="1:9" x14ac:dyDescent="0.3">
      <c r="A109" s="51">
        <v>104</v>
      </c>
      <c r="B109" s="22" t="s">
        <v>220</v>
      </c>
      <c r="C109" s="5" t="s">
        <v>221</v>
      </c>
      <c r="D109" s="22"/>
      <c r="E109" s="22"/>
      <c r="F109" s="23"/>
      <c r="G109" s="16"/>
      <c r="H109" s="24"/>
      <c r="I109" s="43"/>
    </row>
    <row r="110" spans="1:9" x14ac:dyDescent="0.3">
      <c r="A110" s="51">
        <v>105</v>
      </c>
      <c r="B110" s="22" t="s">
        <v>10</v>
      </c>
      <c r="C110" s="5" t="s">
        <v>222</v>
      </c>
      <c r="D110" s="22" t="s">
        <v>25</v>
      </c>
      <c r="E110" s="22" t="s">
        <v>34</v>
      </c>
      <c r="F110" s="23" t="s">
        <v>223</v>
      </c>
      <c r="G110" s="16">
        <f t="shared" si="2"/>
        <v>265000</v>
      </c>
      <c r="H110" s="24">
        <v>0.75</v>
      </c>
      <c r="I110" s="43">
        <f t="shared" si="3"/>
        <v>198750</v>
      </c>
    </row>
    <row r="111" spans="1:9" x14ac:dyDescent="0.3">
      <c r="A111" s="51">
        <v>106</v>
      </c>
      <c r="B111" s="22" t="s">
        <v>28</v>
      </c>
      <c r="C111" s="5" t="s">
        <v>224</v>
      </c>
      <c r="D111" s="22" t="s">
        <v>25</v>
      </c>
      <c r="E111" s="22" t="s">
        <v>34</v>
      </c>
      <c r="F111" s="23" t="s">
        <v>41</v>
      </c>
      <c r="G111" s="16">
        <f t="shared" si="2"/>
        <v>9500</v>
      </c>
      <c r="H111" s="24">
        <v>0.75</v>
      </c>
      <c r="I111" s="43">
        <f t="shared" si="3"/>
        <v>7125</v>
      </c>
    </row>
    <row r="112" spans="1:9" x14ac:dyDescent="0.3">
      <c r="A112" s="51">
        <v>107</v>
      </c>
      <c r="B112" s="22" t="s">
        <v>20</v>
      </c>
      <c r="C112" s="5" t="s">
        <v>225</v>
      </c>
      <c r="D112" s="4"/>
      <c r="E112" s="4"/>
      <c r="F112" s="6"/>
      <c r="G112" s="7"/>
      <c r="H112" s="12"/>
      <c r="I112" s="42"/>
    </row>
    <row r="113" spans="1:11" ht="86.4" x14ac:dyDescent="0.3">
      <c r="A113" s="51">
        <v>108</v>
      </c>
      <c r="B113" s="22" t="s">
        <v>22</v>
      </c>
      <c r="C113" s="5" t="s">
        <v>226</v>
      </c>
      <c r="D113" s="4"/>
      <c r="E113" s="4"/>
      <c r="F113" s="6"/>
      <c r="G113" s="7"/>
      <c r="H113" s="12"/>
      <c r="I113" s="42"/>
    </row>
    <row r="114" spans="1:11" x14ac:dyDescent="0.3">
      <c r="A114" s="51">
        <v>109</v>
      </c>
      <c r="B114" s="22" t="s">
        <v>17</v>
      </c>
      <c r="C114" s="5" t="s">
        <v>227</v>
      </c>
      <c r="D114" s="4" t="s">
        <v>25</v>
      </c>
      <c r="E114" s="4" t="s">
        <v>34</v>
      </c>
      <c r="F114" s="6" t="s">
        <v>228</v>
      </c>
      <c r="G114" s="7">
        <f t="shared" si="2"/>
        <v>144485</v>
      </c>
      <c r="H114" s="24">
        <v>0.75</v>
      </c>
      <c r="I114" s="42">
        <f t="shared" si="3"/>
        <v>108363.75</v>
      </c>
    </row>
    <row r="115" spans="1:11" x14ac:dyDescent="0.3">
      <c r="A115" s="41"/>
      <c r="B115" s="7"/>
      <c r="C115" s="8"/>
      <c r="D115" s="7"/>
      <c r="E115" s="7"/>
      <c r="F115" s="9"/>
      <c r="G115" s="7"/>
      <c r="H115" s="7"/>
      <c r="I115" s="42"/>
    </row>
    <row r="116" spans="1:11" ht="18" x14ac:dyDescent="0.35">
      <c r="A116" s="44"/>
      <c r="B116" s="13"/>
      <c r="C116" s="62" t="s">
        <v>243</v>
      </c>
      <c r="D116" s="62"/>
      <c r="E116" s="62"/>
      <c r="F116" s="19"/>
      <c r="G116" s="20">
        <f>SUM(G9:G115)</f>
        <v>1480000</v>
      </c>
      <c r="H116" s="20"/>
      <c r="I116" s="45">
        <f>SUM(I6:I115)</f>
        <v>1110000</v>
      </c>
    </row>
    <row r="117" spans="1:11" ht="15.6" x14ac:dyDescent="0.3">
      <c r="A117" s="41"/>
      <c r="B117" s="7"/>
      <c r="C117" s="63" t="s">
        <v>239</v>
      </c>
      <c r="D117" s="63"/>
      <c r="E117" s="63"/>
      <c r="F117" s="21">
        <v>1.4E-2</v>
      </c>
      <c r="G117" s="18">
        <f>G116*F117</f>
        <v>20720</v>
      </c>
      <c r="H117" s="18"/>
      <c r="I117" s="46">
        <f>I116*F117</f>
        <v>15540</v>
      </c>
      <c r="K117" s="52"/>
    </row>
    <row r="118" spans="1:11" x14ac:dyDescent="0.3">
      <c r="A118" s="47"/>
      <c r="B118" s="14"/>
      <c r="C118" s="64" t="s">
        <v>240</v>
      </c>
      <c r="D118" s="64"/>
      <c r="E118" s="64"/>
      <c r="F118" s="15"/>
      <c r="G118" s="14">
        <f>G116-G117</f>
        <v>1459280</v>
      </c>
      <c r="H118" s="14"/>
      <c r="I118" s="48">
        <f>I116-I117</f>
        <v>1094460</v>
      </c>
    </row>
    <row r="119" spans="1:11" ht="15.6" x14ac:dyDescent="0.3">
      <c r="A119" s="41"/>
      <c r="B119" s="7"/>
      <c r="C119" s="63" t="s">
        <v>241</v>
      </c>
      <c r="D119" s="63"/>
      <c r="E119" s="63"/>
      <c r="F119" s="17">
        <v>0.18</v>
      </c>
      <c r="G119" s="18">
        <f>G118*F119</f>
        <v>262670.39999999997</v>
      </c>
      <c r="H119" s="18"/>
      <c r="I119" s="46">
        <f>I118*F119</f>
        <v>197002.8</v>
      </c>
    </row>
    <row r="120" spans="1:11" ht="18.600000000000001" thickBot="1" x14ac:dyDescent="0.4">
      <c r="A120" s="49"/>
      <c r="B120" s="31"/>
      <c r="C120" s="65" t="s">
        <v>242</v>
      </c>
      <c r="D120" s="65"/>
      <c r="E120" s="65"/>
      <c r="F120" s="32"/>
      <c r="G120" s="33">
        <f>G118+G119</f>
        <v>1721950.4</v>
      </c>
      <c r="H120" s="33"/>
      <c r="I120" s="50">
        <f>I118+I119</f>
        <v>1291462.8</v>
      </c>
    </row>
    <row r="121" spans="1:11" x14ac:dyDescent="0.3">
      <c r="A121" s="68" t="s">
        <v>230</v>
      </c>
      <c r="B121" s="69"/>
      <c r="C121" s="69"/>
      <c r="D121" s="69"/>
      <c r="E121" s="69"/>
      <c r="F121" s="69"/>
      <c r="G121" s="69"/>
      <c r="H121" s="69"/>
      <c r="I121" s="70"/>
    </row>
    <row r="122" spans="1:11" x14ac:dyDescent="0.3">
      <c r="A122" s="71"/>
      <c r="B122" s="72"/>
      <c r="C122" s="72"/>
      <c r="D122" s="72"/>
      <c r="E122" s="72"/>
      <c r="F122" s="72"/>
      <c r="G122" s="72"/>
      <c r="H122" s="72"/>
      <c r="I122" s="73"/>
    </row>
    <row r="123" spans="1:11" x14ac:dyDescent="0.3">
      <c r="A123" s="71"/>
      <c r="B123" s="72"/>
      <c r="C123" s="72"/>
      <c r="D123" s="72"/>
      <c r="E123" s="72"/>
      <c r="F123" s="72"/>
      <c r="G123" s="72"/>
      <c r="H123" s="72"/>
      <c r="I123" s="73"/>
    </row>
    <row r="124" spans="1:11" x14ac:dyDescent="0.3">
      <c r="A124" s="27"/>
      <c r="B124" s="34" t="s">
        <v>245</v>
      </c>
      <c r="C124" s="34"/>
      <c r="D124" s="35" t="s">
        <v>246</v>
      </c>
      <c r="E124" s="34"/>
      <c r="G124" s="1" t="s">
        <v>247</v>
      </c>
      <c r="H124" s="34"/>
      <c r="I124" s="36"/>
    </row>
    <row r="125" spans="1:11" ht="15" thickBot="1" x14ac:dyDescent="0.35">
      <c r="A125" s="28"/>
      <c r="B125" s="29" t="s">
        <v>230</v>
      </c>
      <c r="C125" s="29"/>
      <c r="D125" s="30"/>
      <c r="E125" s="37"/>
      <c r="F125" s="38"/>
      <c r="G125" s="39"/>
      <c r="H125" s="37"/>
      <c r="I125" s="40"/>
    </row>
  </sheetData>
  <mergeCells count="11">
    <mergeCell ref="C118:E118"/>
    <mergeCell ref="C119:E119"/>
    <mergeCell ref="C120:E120"/>
    <mergeCell ref="H4:I4"/>
    <mergeCell ref="A121:I123"/>
    <mergeCell ref="E4:G4"/>
    <mergeCell ref="A3:I3"/>
    <mergeCell ref="A2:I2"/>
    <mergeCell ref="A1:I1"/>
    <mergeCell ref="C116:E116"/>
    <mergeCell ref="C117:E117"/>
  </mergeCells>
  <pageMargins left="0.55118110236220474" right="0.70866141732283472" top="0.74803149606299213" bottom="0.74803149606299213" header="0.31496062992125984" footer="0.31496062992125984"/>
  <pageSetup scale="52" fitToWidth="0" fitToHeight="0" orientation="portrait" r:id="rId1"/>
  <headerFooter>
    <oddHeader>&amp;CRA-1-BILL-KFC-DELHI-T1</oddHeader>
    <oddFooter>Page &amp;P of &amp;N</oddFooter>
  </headerFooter>
  <rowBreaks count="1" manualBreakCount="1">
    <brk id="6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D35F03-B07E-4676-ABB4-AD156C22D1A5}"/>
</file>

<file path=customXml/itemProps2.xml><?xml version="1.0" encoding="utf-8"?>
<ds:datastoreItem xmlns:ds="http://schemas.openxmlformats.org/officeDocument/2006/customXml" ds:itemID="{31751D8A-95BA-4545-B74D-22997AB38135}"/>
</file>

<file path=customXml/itemProps3.xml><?xml version="1.0" encoding="utf-8"?>
<ds:datastoreItem xmlns:ds="http://schemas.openxmlformats.org/officeDocument/2006/customXml" ds:itemID="{7BA15DE1-28C7-4BF8-A05C-B2C63092E5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ATHER IQBAL</dc:creator>
  <cp:lastModifiedBy>ATHER IQBAL</cp:lastModifiedBy>
  <cp:lastPrinted>2024-10-19T03:16:07Z</cp:lastPrinted>
  <dcterms:created xsi:type="dcterms:W3CDTF">2024-10-19T02:37:08Z</dcterms:created>
  <dcterms:modified xsi:type="dcterms:W3CDTF">2024-10-22T13:01:59Z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