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E:\FDT Acc\DESKTOP 106\TFS\AJ kitchen\RA 2\Seperate Abstract\Excel\"/>
    </mc:Choice>
  </mc:AlternateContent>
  <xr:revisionPtr revIDLastSave="0" documentId="13_ncr:1_{43BB4A74-E839-4B51-9058-8B85B6A3FD09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Summery " sheetId="3" r:id="rId1"/>
    <sheet name="BOQ Planter " sheetId="1" r:id="rId2"/>
    <sheet name="JMR " sheetId="2" r:id="rId3"/>
  </sheets>
  <externalReferences>
    <externalReference r:id="rId4"/>
    <externalReference r:id="rId5"/>
  </externalReferences>
  <definedNames>
    <definedName name="_xlnm.Print_Area" localSheetId="1">'BOQ Planter '!$A$1:$P$8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3" l="1"/>
  <c r="C6" i="3"/>
  <c r="H3" i="3"/>
  <c r="E3" i="3"/>
  <c r="D3" i="3"/>
  <c r="F3" i="3" s="1"/>
  <c r="C3" i="3"/>
  <c r="G3" i="3" l="1"/>
  <c r="D4" i="3"/>
  <c r="D5" i="3" s="1"/>
  <c r="C4" i="3"/>
  <c r="E4" i="3"/>
  <c r="N8" i="1"/>
  <c r="L8" i="1"/>
  <c r="O8" i="1" s="1"/>
  <c r="J8" i="1"/>
  <c r="O7" i="1"/>
  <c r="P7" i="1" s="1"/>
  <c r="N7" i="1"/>
  <c r="L7" i="1"/>
  <c r="M7" i="1" s="1"/>
  <c r="J7" i="1"/>
  <c r="O6" i="1"/>
  <c r="N6" i="1"/>
  <c r="P6" i="1" s="1"/>
  <c r="M6" i="1"/>
  <c r="L6" i="1"/>
  <c r="J6" i="1"/>
  <c r="N5" i="1"/>
  <c r="L5" i="1"/>
  <c r="O5" i="1" s="1"/>
  <c r="P5" i="1" s="1"/>
  <c r="J5" i="1"/>
  <c r="N4" i="1"/>
  <c r="P4" i="1" s="1"/>
  <c r="L4" i="1"/>
  <c r="O4" i="1" s="1"/>
  <c r="J4" i="1"/>
  <c r="J3" i="1" s="1"/>
  <c r="F4" i="3" l="1"/>
  <c r="F5" i="3" s="1"/>
  <c r="C5" i="3"/>
  <c r="E5" i="3"/>
  <c r="E6" i="3" s="1"/>
  <c r="G4" i="3"/>
  <c r="O3" i="1"/>
  <c r="R3" i="1" s="1"/>
  <c r="P8" i="1"/>
  <c r="P3" i="1" s="1"/>
  <c r="M5" i="1"/>
  <c r="M4" i="1"/>
  <c r="M8" i="1"/>
  <c r="N3" i="1"/>
  <c r="F6" i="3" l="1"/>
  <c r="G5" i="3"/>
  <c r="G6" i="3"/>
</calcChain>
</file>

<file path=xl/sharedStrings.xml><?xml version="1.0" encoding="utf-8"?>
<sst xmlns="http://schemas.openxmlformats.org/spreadsheetml/2006/main" count="80" uniqueCount="43">
  <si>
    <t>AJ1881 CAFÉ LUCKNOW AIRPORT</t>
  </si>
  <si>
    <t xml:space="preserve">PO </t>
  </si>
  <si>
    <t xml:space="preserve">RA-01 </t>
  </si>
  <si>
    <t xml:space="preserve">RA-02 </t>
  </si>
  <si>
    <t>Cumm</t>
  </si>
  <si>
    <t>SR.NO.</t>
  </si>
  <si>
    <t>DESCRIPTION</t>
  </si>
  <si>
    <t>LOCATION</t>
  </si>
  <si>
    <t>SIZE</t>
  </si>
  <si>
    <t>CODE</t>
  </si>
  <si>
    <t>BRAND</t>
  </si>
  <si>
    <t>IMAGE</t>
  </si>
  <si>
    <t xml:space="preserve">QTY </t>
  </si>
  <si>
    <t xml:space="preserve">RATE </t>
  </si>
  <si>
    <t xml:space="preserve">AMOUNT </t>
  </si>
  <si>
    <t xml:space="preserve">PLANTERS </t>
  </si>
  <si>
    <t>Tree (Custom made)- Sample</t>
  </si>
  <si>
    <t>To be customized</t>
  </si>
  <si>
    <t>Buy Artificial Areca Palm Tree From Importer 3.7 Feet - Mumbai (fourwalls.in)</t>
  </si>
  <si>
    <t>Plants (Custom made)- Sample</t>
  </si>
  <si>
    <t>AS PER ATTACHED IMAGE</t>
  </si>
  <si>
    <r>
      <t xml:space="preserve">Supply &amp; installation of round shape </t>
    </r>
    <r>
      <rPr>
        <b/>
        <sz val="10"/>
        <rFont val="Century Gothic"/>
        <family val="2"/>
      </rPr>
      <t>planter box with plants</t>
    </r>
    <r>
      <rPr>
        <sz val="10"/>
        <rFont val="Century Gothic"/>
        <family val="2"/>
      </rPr>
      <t xml:space="preserve"> with the paint/powder coated finishes as per drawings and renders.
Size of planter box: dia. 300mm
</t>
    </r>
    <r>
      <rPr>
        <i/>
        <sz val="9"/>
        <rFont val="Century Gothic"/>
        <family val="2"/>
      </rPr>
      <t>Note: Samples shall be submitted by contractor.</t>
    </r>
  </si>
  <si>
    <r>
      <t xml:space="preserve">Supply and Installation of </t>
    </r>
    <r>
      <rPr>
        <b/>
        <sz val="10"/>
        <color theme="1"/>
        <rFont val="Century Gothic"/>
        <family val="2"/>
      </rPr>
      <t>PLANTER BOX ABOVE THE COUNTER FINISHED WITH NATURALY LOOKING ARTIFICIAL GRASS AND TREE</t>
    </r>
    <r>
      <rPr>
        <sz val="10"/>
        <color theme="1"/>
        <rFont val="Century Gothic"/>
        <family val="2"/>
      </rPr>
      <t xml:space="preserve"> as per the drawings and renders.
To be coordinate with FOH counter drawings.
</t>
    </r>
    <r>
      <rPr>
        <i/>
        <sz val="10"/>
        <color theme="1"/>
        <rFont val="Century Gothic"/>
        <family val="2"/>
      </rPr>
      <t>Note: Samples shall be submitted by contractor.</t>
    </r>
    <r>
      <rPr>
        <sz val="10"/>
        <color theme="1"/>
        <rFont val="Century Gothic"/>
        <family val="2"/>
      </rPr>
      <t xml:space="preserve"> </t>
    </r>
  </si>
  <si>
    <t>Need to customize 5' height and more  leafs</t>
  </si>
  <si>
    <t>https://www.thegreenhouseindia.co.in/medium-artificial-tree.html</t>
  </si>
  <si>
    <r>
      <t xml:space="preserve">Supply &amp; installation of round shape </t>
    </r>
    <r>
      <rPr>
        <b/>
        <sz val="10"/>
        <rFont val="Century Gothic"/>
        <family val="2"/>
      </rPr>
      <t>planter box with plants</t>
    </r>
    <r>
      <rPr>
        <sz val="10"/>
        <rFont val="Century Gothic"/>
        <family val="2"/>
      </rPr>
      <t xml:space="preserve"> with the paint/powder coated finishes as per drawings and renders.
Size of planter box: dia. 300mm ht to be 600 MM 
</t>
    </r>
    <r>
      <rPr>
        <i/>
        <sz val="9"/>
        <rFont val="Century Gothic"/>
        <family val="2"/>
      </rPr>
      <t>Note: Samples shall be submitted by contractor.</t>
    </r>
  </si>
  <si>
    <t xml:space="preserve">JMR </t>
  </si>
  <si>
    <t xml:space="preserve">Qty </t>
  </si>
  <si>
    <t xml:space="preserve">AJ KITCHEN - Bill Summary </t>
  </si>
  <si>
    <t xml:space="preserve">S.N </t>
  </si>
  <si>
    <t xml:space="preserve">Item </t>
  </si>
  <si>
    <t xml:space="preserve">PO Value </t>
  </si>
  <si>
    <t xml:space="preserve">RA-01 Value </t>
  </si>
  <si>
    <t xml:space="preserve">RA-02 Value </t>
  </si>
  <si>
    <t xml:space="preserve">Cumulative </t>
  </si>
  <si>
    <t xml:space="preserve">Varition ( In Amt ) </t>
  </si>
  <si>
    <t>% Billing</t>
  </si>
  <si>
    <t xml:space="preserve">Po No. </t>
  </si>
  <si>
    <t xml:space="preserve">Planter </t>
  </si>
  <si>
    <t>Semolina/PO/24-25/000108</t>
  </si>
  <si>
    <t xml:space="preserve">SUB TOTAL </t>
  </si>
  <si>
    <t xml:space="preserve">GST -18% </t>
  </si>
  <si>
    <t xml:space="preserve"> 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</si>
</sst>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i/>
      <sz val="9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  <font>
      <sz val="11"/>
      <name val="Calibri"/>
      <family val="2"/>
    </font>
    <font>
      <b/>
      <sz val="11"/>
      <name val="Cambria"/>
      <family val="1"/>
    </font>
    <font>
      <sz val="12"/>
      <name val="Times New Roman"/>
      <family val="1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3" fillId="0" borderId="0" applyNumberFormat="0" applyFill="0" applyBorder="0" applyAlignment="0" applyProtection="0"/>
    <xf numFmtId="0" fontId="11" fillId="0" borderId="0"/>
    <xf numFmtId="164" fontId="1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1" xfId="1" applyFont="1" applyBorder="1" applyAlignment="1">
      <alignment horizontal="center"/>
    </xf>
    <xf numFmtId="0" fontId="1" fillId="0" borderId="1" xfId="1" applyBorder="1"/>
    <xf numFmtId="0" fontId="1" fillId="0" borderId="0" xfId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1" fillId="2" borderId="1" xfId="1" applyFill="1" applyBorder="1" applyAlignment="1">
      <alignment horizontal="center"/>
    </xf>
    <xf numFmtId="0" fontId="5" fillId="2" borderId="1" xfId="2" applyFont="1" applyFill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1" xfId="1" applyBorder="1" applyAlignment="1">
      <alignment vertical="center" wrapText="1"/>
    </xf>
    <xf numFmtId="0" fontId="1" fillId="0" borderId="1" xfId="1" applyBorder="1" applyAlignment="1">
      <alignment horizontal="center" vertical="center" wrapText="1"/>
    </xf>
    <xf numFmtId="0" fontId="3" fillId="0" borderId="1" xfId="3" applyBorder="1" applyAlignment="1">
      <alignment horizontal="center"/>
    </xf>
    <xf numFmtId="0" fontId="6" fillId="0" borderId="1" xfId="2" quotePrefix="1" applyFont="1" applyBorder="1" applyAlignment="1">
      <alignment horizontal="left" vertical="center" wrapText="1"/>
    </xf>
    <xf numFmtId="0" fontId="1" fillId="0" borderId="1" xfId="1" applyBorder="1" applyAlignment="1">
      <alignment horizontal="center"/>
    </xf>
    <xf numFmtId="0" fontId="9" fillId="0" borderId="1" xfId="2" applyFont="1" applyBorder="1" applyAlignment="1">
      <alignment horizontal="left" vertical="center" wrapText="1"/>
    </xf>
    <xf numFmtId="0" fontId="1" fillId="0" borderId="1" xfId="1" applyBorder="1" applyAlignment="1">
      <alignment wrapText="1"/>
    </xf>
    <xf numFmtId="0" fontId="1" fillId="0" borderId="2" xfId="1" applyBorder="1"/>
    <xf numFmtId="0" fontId="1" fillId="0" borderId="0" xfId="1" applyAlignment="1">
      <alignment wrapText="1"/>
    </xf>
    <xf numFmtId="0" fontId="2" fillId="0" borderId="0" xfId="1" applyFont="1" applyAlignment="1">
      <alignment horizontal="center" vertical="center"/>
    </xf>
    <xf numFmtId="0" fontId="12" fillId="3" borderId="1" xfId="4" applyFont="1" applyFill="1" applyBorder="1" applyAlignment="1">
      <alignment horizontal="center"/>
    </xf>
    <xf numFmtId="0" fontId="12" fillId="4" borderId="1" xfId="4" applyFont="1" applyFill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9" fillId="2" borderId="1" xfId="5" applyNumberFormat="1" applyFont="1" applyFill="1" applyBorder="1" applyAlignment="1" applyProtection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0" fillId="6" borderId="0" xfId="0" applyFill="1"/>
    <xf numFmtId="43" fontId="0" fillId="0" borderId="0" xfId="6" applyFont="1"/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43" fontId="0" fillId="0" borderId="1" xfId="6" applyFont="1" applyBorder="1" applyAlignment="1">
      <alignment horizontal="center"/>
    </xf>
    <xf numFmtId="43" fontId="0" fillId="0" borderId="5" xfId="6" applyFont="1" applyBorder="1" applyAlignment="1">
      <alignment horizontal="center" vertical="center"/>
    </xf>
    <xf numFmtId="43" fontId="14" fillId="3" borderId="1" xfId="6" applyFont="1" applyFill="1" applyBorder="1" applyAlignment="1">
      <alignment horizontal="center" vertical="center"/>
    </xf>
    <xf numFmtId="43" fontId="0" fillId="0" borderId="1" xfId="6" applyFont="1" applyBorder="1" applyAlignment="1">
      <alignment horizontal="center" vertical="center"/>
    </xf>
    <xf numFmtId="43" fontId="14" fillId="3" borderId="5" xfId="6" applyFont="1" applyFill="1" applyBorder="1" applyAlignment="1">
      <alignment horizontal="center" vertical="center"/>
    </xf>
  </cellXfs>
  <cellStyles count="7">
    <cellStyle name="Comma" xfId="6" builtinId="3"/>
    <cellStyle name="Comma 2 2" xfId="5" xr:uid="{026B6764-63C5-413A-8789-A1E029AE249F}"/>
    <cellStyle name="Hyperlink 2" xfId="3" xr:uid="{E7261370-40CC-4DDA-AE19-BF3EB923C6CA}"/>
    <cellStyle name="Normal" xfId="0" builtinId="0"/>
    <cellStyle name="Normal 2" xfId="4" xr:uid="{E312ECCC-690A-4360-8747-823B7CC5EDA1}"/>
    <cellStyle name="Normal 6" xfId="1" xr:uid="{FF2635EF-0503-4894-9763-4F43A8450E43}"/>
    <cellStyle name="Normal_Prelims 2" xfId="2" xr:uid="{C1115677-8FF1-4CC8-9D9F-837C903531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1105585</xdr:colOff>
      <xdr:row>3</xdr:row>
      <xdr:rowOff>76200</xdr:rowOff>
    </xdr:from>
    <xdr:to>
      <xdr:col>6</xdr:col>
      <xdr:colOff>1770009</xdr:colOff>
      <xdr:row>3</xdr:row>
      <xdr:rowOff>845820</xdr:rowOff>
    </xdr:to>
    <xdr:pic>
      <xdr:nvPicPr>
        <xdr:cNvPr id="2" name="Picture 1" descr="Buy Artificial Areca Palm Tree From Importer 3.7 Feet - Mumbai">
          <a:extLst>
            <a:ext uri="{FF2B5EF4-FFF2-40B4-BE49-F238E27FC236}">
              <a16:creationId xmlns:a16="http://schemas.microsoft.com/office/drawing/2014/main" id="{AA97E1FE-DBBF-4093-8541-3522E15B6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5085" y="1019175"/>
          <a:ext cx="683474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79BB1577-98E7-43C5-813D-4D0ED9B40EB2}"/>
            </a:ext>
          </a:extLst>
        </xdr:cNvPr>
        <xdr:cNvSpPr>
          <a:spLocks noChangeAspect="1" noChangeArrowheads="1"/>
        </xdr:cNvSpPr>
      </xdr:nvSpPr>
      <xdr:spPr bwMode="auto">
        <a:xfrm>
          <a:off x="11239500" y="18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1156448</xdr:colOff>
      <xdr:row>4</xdr:row>
      <xdr:rowOff>64098</xdr:rowOff>
    </xdr:from>
    <xdr:to>
      <xdr:col>6</xdr:col>
      <xdr:colOff>1663177</xdr:colOff>
      <xdr:row>4</xdr:row>
      <xdr:rowOff>960232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2CC41A-17D1-4345-81F8-884771DD0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4742" y="2125980"/>
          <a:ext cx="506729" cy="896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941743</xdr:colOff>
      <xdr:row>5</xdr:row>
      <xdr:rowOff>38100</xdr:rowOff>
    </xdr:from>
    <xdr:to>
      <xdr:col>6</xdr:col>
      <xdr:colOff>1848523</xdr:colOff>
      <xdr:row>5</xdr:row>
      <xdr:rowOff>1061285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5F13D8-C427-4167-83B8-7B2491805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413" t="45059" r="53925" b="11314"/>
        <a:stretch/>
      </xdr:blipFill>
      <xdr:spPr>
        <a:xfrm>
          <a:off x="12170037" y="3242982"/>
          <a:ext cx="906780" cy="1023185"/>
        </a:xfrm>
        <a:prstGeom prst="rect">
          <a:avLst/>
        </a:prstGeom>
      </xdr:spPr>
    </xdr:pic>
    <xdr:clientData/>
  </xdr:twoCellAnchor>
  <xdr:twoCellAnchor editAs="oneCell">
    <xdr:from>
      <xdr:col>6</xdr:col>
      <xdr:colOff>906780</xdr:colOff>
      <xdr:row>6</xdr:row>
      <xdr:rowOff>50202</xdr:rowOff>
    </xdr:from>
    <xdr:to>
      <xdr:col>6</xdr:col>
      <xdr:colOff>2076136</xdr:colOff>
      <xdr:row>6</xdr:row>
      <xdr:rowOff>1470293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F59B12-9FB5-4AD7-B776-4BB790EDD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5074" y="4454114"/>
          <a:ext cx="1169356" cy="1420091"/>
        </a:xfrm>
        <a:prstGeom prst="rect">
          <a:avLst/>
        </a:prstGeom>
      </xdr:spPr>
    </xdr:pic>
    <xdr:clientData/>
  </xdr:twoCellAnchor>
  <xdr:twoCellAnchor editAs="oneCell">
    <xdr:from>
      <xdr:col>6</xdr:col>
      <xdr:colOff>1088763</xdr:colOff>
      <xdr:row>7</xdr:row>
      <xdr:rowOff>112505</xdr:rowOff>
    </xdr:from>
    <xdr:to>
      <xdr:col>6</xdr:col>
      <xdr:colOff>2065459</xdr:colOff>
      <xdr:row>7</xdr:row>
      <xdr:rowOff>1266265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53936-E528-4BB2-972B-DA4EEDC92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413" t="45059" r="53925" b="11314"/>
        <a:stretch/>
      </xdr:blipFill>
      <xdr:spPr>
        <a:xfrm>
          <a:off x="12317057" y="6018005"/>
          <a:ext cx="976696" cy="1153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1105585</xdr:colOff>
      <xdr:row>3</xdr:row>
      <xdr:rowOff>76200</xdr:rowOff>
    </xdr:from>
    <xdr:to>
      <xdr:col>6</xdr:col>
      <xdr:colOff>1770009</xdr:colOff>
      <xdr:row>3</xdr:row>
      <xdr:rowOff>845820</xdr:rowOff>
    </xdr:to>
    <xdr:pic>
      <xdr:nvPicPr>
        <xdr:cNvPr id="2" name="Picture 1" descr="Buy Artificial Areca Palm Tree From Importer 3.7 Feet - Mumbai">
          <a:extLst>
            <a:ext uri="{FF2B5EF4-FFF2-40B4-BE49-F238E27FC236}">
              <a16:creationId xmlns:a16="http://schemas.microsoft.com/office/drawing/2014/main" id="{5EF37406-51CF-457E-BB14-727BFF025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5085" y="1019175"/>
          <a:ext cx="683474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D26D78CD-087D-46B5-9B1D-F875FFE0B7CB}"/>
            </a:ext>
          </a:extLst>
        </xdr:cNvPr>
        <xdr:cNvSpPr>
          <a:spLocks noChangeAspect="1" noChangeArrowheads="1"/>
        </xdr:cNvSpPr>
      </xdr:nvSpPr>
      <xdr:spPr bwMode="auto">
        <a:xfrm>
          <a:off x="11239500" y="18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990601</xdr:colOff>
      <xdr:row>4</xdr:row>
      <xdr:rowOff>116205</xdr:rowOff>
    </xdr:from>
    <xdr:to>
      <xdr:col>6</xdr:col>
      <xdr:colOff>1497330</xdr:colOff>
      <xdr:row>4</xdr:row>
      <xdr:rowOff>1012339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F13C13-94A7-47E6-90C2-035B5281E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1" y="1859280"/>
          <a:ext cx="506729" cy="896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784860</xdr:colOff>
      <xdr:row>5</xdr:row>
      <xdr:rowOff>85725</xdr:rowOff>
    </xdr:from>
    <xdr:to>
      <xdr:col>6</xdr:col>
      <xdr:colOff>1691640</xdr:colOff>
      <xdr:row>5</xdr:row>
      <xdr:rowOff>1108910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E4CA04-C5E7-4109-BA6C-DAA2BF76B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413" t="45059" r="53925" b="11314"/>
        <a:stretch/>
      </xdr:blipFill>
      <xdr:spPr>
        <a:xfrm>
          <a:off x="12024360" y="2943225"/>
          <a:ext cx="906780" cy="1023185"/>
        </a:xfrm>
        <a:prstGeom prst="rect">
          <a:avLst/>
        </a:prstGeom>
      </xdr:spPr>
    </xdr:pic>
    <xdr:clientData/>
  </xdr:twoCellAnchor>
  <xdr:twoCellAnchor editAs="oneCell">
    <xdr:from>
      <xdr:col>6</xdr:col>
      <xdr:colOff>725805</xdr:colOff>
      <xdr:row>6</xdr:row>
      <xdr:rowOff>188595</xdr:rowOff>
    </xdr:from>
    <xdr:to>
      <xdr:col>6</xdr:col>
      <xdr:colOff>1668563</xdr:colOff>
      <xdr:row>6</xdr:row>
      <xdr:rowOff>1333500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A5FEB6-4B23-433B-BEB8-5B4B1D300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305" y="4246245"/>
          <a:ext cx="942758" cy="1144905"/>
        </a:xfrm>
        <a:prstGeom prst="rect">
          <a:avLst/>
        </a:prstGeom>
      </xdr:spPr>
    </xdr:pic>
    <xdr:clientData/>
  </xdr:twoCellAnchor>
  <xdr:twoCellAnchor editAs="oneCell">
    <xdr:from>
      <xdr:col>6</xdr:col>
      <xdr:colOff>797971</xdr:colOff>
      <xdr:row>7</xdr:row>
      <xdr:rowOff>176939</xdr:rowOff>
    </xdr:from>
    <xdr:to>
      <xdr:col>6</xdr:col>
      <xdr:colOff>1709519</xdr:colOff>
      <xdr:row>7</xdr:row>
      <xdr:rowOff>1257300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DA0E336-E96B-44DD-8A30-2CD694E8E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413" t="45059" r="53925" b="11314"/>
        <a:stretch/>
      </xdr:blipFill>
      <xdr:spPr>
        <a:xfrm>
          <a:off x="12037471" y="5739539"/>
          <a:ext cx="911548" cy="10803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DT%20-Working\TFS\AHM\AJ%20Kitch%20-%20Ahmdabad%20Airport\BIILING\RA-02\AJ%20Kitchen%20_RA-02_JMR_F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DT%20Acc/DESKTOP%20106/TFS/AJ%20kitchen/RA%202/AJ_AHM_RA_02_FDT_Working_2704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 &amp; Interior "/>
      <sheetName val="Electrical Work "/>
      <sheetName val="Plumbing Work "/>
      <sheetName val="HVAC "/>
      <sheetName val="GAS "/>
      <sheetName val="Music System "/>
      <sheetName val="CCTV System "/>
      <sheetName val="Signage "/>
      <sheetName val="Counter "/>
      <sheetName val="Furniture "/>
      <sheetName val="Plants "/>
      <sheetName val="FAS "/>
      <sheetName val="Fire Fighting System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I4">
            <v>2</v>
          </cell>
        </row>
        <row r="5">
          <cell r="I5">
            <v>15</v>
          </cell>
        </row>
        <row r="6">
          <cell r="I6">
            <v>2</v>
          </cell>
        </row>
        <row r="7">
          <cell r="I7">
            <v>0</v>
          </cell>
        </row>
        <row r="8">
          <cell r="I8">
            <v>1</v>
          </cell>
        </row>
      </sheetData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"/>
      <sheetName val="Civil &amp; Interior "/>
      <sheetName val="Electrical Work "/>
      <sheetName val="Plumbing Work "/>
      <sheetName val="HVAC "/>
      <sheetName val="GAS "/>
      <sheetName val="Music System "/>
      <sheetName val="CCTV System "/>
      <sheetName val="Signage "/>
      <sheetName val="Counter "/>
      <sheetName val="Furniture "/>
      <sheetName val="Plan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J3">
            <v>54550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ourwalls.in/product/fourwalls-artificial-areca-palm-tree-3-7-feet-tall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ourwalls.in/product/fourwalls-artificial-areca-palm-tree-3-7-feet-tal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90F3-3616-434A-A713-46D6EB25952B}">
  <dimension ref="A1:I6"/>
  <sheetViews>
    <sheetView tabSelected="1" workbookViewId="0">
      <selection activeCell="I23" sqref="I23"/>
    </sheetView>
  </sheetViews>
  <sheetFormatPr defaultRowHeight="15" x14ac:dyDescent="0.25"/>
  <cols>
    <col min="1" max="1" width="4.7109375" customWidth="1"/>
    <col min="2" max="3" width="14.28515625" customWidth="1"/>
    <col min="4" max="4" width="15" customWidth="1"/>
    <col min="5" max="5" width="18.140625" customWidth="1"/>
    <col min="6" max="6" width="19.7109375" customWidth="1"/>
    <col min="7" max="7" width="17.7109375" customWidth="1"/>
    <col min="9" max="9" width="25.7109375" bestFit="1" customWidth="1"/>
  </cols>
  <sheetData>
    <row r="1" spans="1:9" x14ac:dyDescent="0.25">
      <c r="A1" s="25" t="s">
        <v>28</v>
      </c>
      <c r="B1" s="26"/>
      <c r="C1" s="26"/>
      <c r="D1" s="26"/>
      <c r="E1" s="26"/>
      <c r="F1" s="26"/>
      <c r="G1" s="26"/>
    </row>
    <row r="2" spans="1:9" x14ac:dyDescent="0.25">
      <c r="A2" s="27" t="s">
        <v>29</v>
      </c>
      <c r="B2" s="27" t="s">
        <v>30</v>
      </c>
      <c r="C2" s="27" t="s">
        <v>31</v>
      </c>
      <c r="D2" s="27" t="s">
        <v>32</v>
      </c>
      <c r="E2" s="28" t="s">
        <v>33</v>
      </c>
      <c r="F2" s="27" t="s">
        <v>34</v>
      </c>
      <c r="G2" s="27" t="s">
        <v>35</v>
      </c>
      <c r="H2" s="29" t="s">
        <v>36</v>
      </c>
      <c r="I2" s="29" t="s">
        <v>37</v>
      </c>
    </row>
    <row r="3" spans="1:9" x14ac:dyDescent="0.25">
      <c r="A3" s="32">
        <v>1</v>
      </c>
      <c r="B3" s="33" t="s">
        <v>38</v>
      </c>
      <c r="C3" s="36">
        <f>'[2]Plants '!J3</f>
        <v>54550</v>
      </c>
      <c r="D3" s="36">
        <f>+'BOQ Planter '!N3</f>
        <v>0</v>
      </c>
      <c r="E3" s="37">
        <f>+'BOQ Planter '!O3</f>
        <v>51884</v>
      </c>
      <c r="F3" s="36">
        <f>D3+E3</f>
        <v>51884</v>
      </c>
      <c r="G3" s="36">
        <f>C3-F3</f>
        <v>2666</v>
      </c>
      <c r="H3" s="31">
        <f>+E3*100/C3</f>
        <v>95.112740604949593</v>
      </c>
      <c r="I3" s="30" t="s">
        <v>39</v>
      </c>
    </row>
    <row r="4" spans="1:9" x14ac:dyDescent="0.25">
      <c r="A4" s="34"/>
      <c r="B4" s="35" t="s">
        <v>40</v>
      </c>
      <c r="C4" s="38">
        <f>SUM(C3:C3)</f>
        <v>54550</v>
      </c>
      <c r="D4" s="38">
        <f>SUM(D3:D3)</f>
        <v>0</v>
      </c>
      <c r="E4" s="38">
        <f>SUM(E3:E3)</f>
        <v>51884</v>
      </c>
      <c r="F4" s="38">
        <f>SUM(F3:F3)</f>
        <v>51884</v>
      </c>
      <c r="G4" s="38">
        <f>SUM(G3:G3)</f>
        <v>2666</v>
      </c>
    </row>
    <row r="5" spans="1:9" x14ac:dyDescent="0.25">
      <c r="A5" s="32"/>
      <c r="B5" s="33" t="s">
        <v>41</v>
      </c>
      <c r="C5" s="39">
        <f>C4*0.18</f>
        <v>9819</v>
      </c>
      <c r="D5" s="39">
        <f>D4*0.18</f>
        <v>0</v>
      </c>
      <c r="E5" s="37">
        <f t="shared" ref="E5:G5" si="0">E4*0.18</f>
        <v>9339.119999999999</v>
      </c>
      <c r="F5" s="39">
        <f t="shared" si="0"/>
        <v>9339.119999999999</v>
      </c>
      <c r="G5" s="39">
        <f t="shared" si="0"/>
        <v>479.88</v>
      </c>
    </row>
    <row r="6" spans="1:9" x14ac:dyDescent="0.25">
      <c r="A6" s="34"/>
      <c r="B6" s="35" t="s">
        <v>42</v>
      </c>
      <c r="C6" s="38">
        <f>C4+C5</f>
        <v>64369</v>
      </c>
      <c r="D6" s="38">
        <f>D4+D5</f>
        <v>0</v>
      </c>
      <c r="E6" s="40">
        <f t="shared" ref="E6:G6" si="1">E4+E5</f>
        <v>61223.119999999995</v>
      </c>
      <c r="F6" s="38">
        <f t="shared" si="1"/>
        <v>61223.119999999995</v>
      </c>
      <c r="G6" s="38">
        <f t="shared" si="1"/>
        <v>3145.88</v>
      </c>
    </row>
  </sheetData>
  <mergeCells count="1">
    <mergeCell ref="A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"/>
  <sheetViews>
    <sheetView view="pageBreakPreview" topLeftCell="B1" zoomScale="85" zoomScaleNormal="85" zoomScaleSheetLayoutView="85" workbookViewId="0">
      <selection activeCell="J7" sqref="J7"/>
    </sheetView>
  </sheetViews>
  <sheetFormatPr defaultColWidth="8.85546875" defaultRowHeight="15" x14ac:dyDescent="0.25"/>
  <cols>
    <col min="1" max="1" width="6.28515625" style="3" customWidth="1"/>
    <col min="2" max="2" width="37.7109375" style="17" customWidth="1"/>
    <col min="3" max="3" width="18.28515625" style="3" customWidth="1"/>
    <col min="4" max="4" width="18.7109375" style="3" customWidth="1"/>
    <col min="5" max="5" width="18" style="3" customWidth="1"/>
    <col min="6" max="6" width="69.5703125" style="3" customWidth="1"/>
    <col min="7" max="7" width="48.140625" style="3" customWidth="1"/>
    <col min="8" max="8" width="8.85546875" style="3"/>
    <col min="9" max="9" width="12.28515625" style="3" customWidth="1"/>
    <col min="10" max="10" width="12.140625" style="3" customWidth="1"/>
    <col min="11" max="16384" width="8.85546875" style="3"/>
  </cols>
  <sheetData>
    <row r="1" spans="1:18" ht="24.95" customHeight="1" x14ac:dyDescent="0.25">
      <c r="A1" s="1" t="s">
        <v>0</v>
      </c>
      <c r="B1" s="1"/>
      <c r="C1" s="1"/>
      <c r="D1" s="1"/>
      <c r="E1" s="1"/>
      <c r="F1" s="1"/>
      <c r="G1" s="1"/>
      <c r="H1" s="23" t="s">
        <v>1</v>
      </c>
      <c r="I1" s="23"/>
      <c r="J1" s="23"/>
      <c r="K1" s="2" t="s">
        <v>2</v>
      </c>
      <c r="L1" s="2" t="s">
        <v>3</v>
      </c>
      <c r="M1" s="2" t="s">
        <v>4</v>
      </c>
      <c r="N1" s="2" t="s">
        <v>2</v>
      </c>
      <c r="O1" s="2" t="s">
        <v>3</v>
      </c>
      <c r="P1" s="2" t="s">
        <v>4</v>
      </c>
    </row>
    <row r="2" spans="1:18" x14ac:dyDescent="0.25">
      <c r="A2" s="4" t="s">
        <v>5</v>
      </c>
      <c r="B2" s="5" t="s">
        <v>6</v>
      </c>
      <c r="C2" s="4" t="s">
        <v>7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14</v>
      </c>
      <c r="K2" s="4" t="s">
        <v>12</v>
      </c>
      <c r="L2" s="4" t="s">
        <v>12</v>
      </c>
      <c r="M2" s="4" t="s">
        <v>12</v>
      </c>
      <c r="N2" s="4" t="s">
        <v>14</v>
      </c>
      <c r="O2" s="4" t="s">
        <v>14</v>
      </c>
      <c r="P2" s="4" t="s">
        <v>14</v>
      </c>
    </row>
    <row r="3" spans="1:18" ht="24.95" customHeight="1" x14ac:dyDescent="0.25">
      <c r="A3" s="6"/>
      <c r="B3" s="7" t="s">
        <v>15</v>
      </c>
      <c r="C3" s="7"/>
      <c r="D3" s="7"/>
      <c r="E3" s="7"/>
      <c r="F3" s="7"/>
      <c r="G3" s="7"/>
      <c r="H3" s="7"/>
      <c r="I3" s="7"/>
      <c r="J3" s="7">
        <f>SUM(J4:J8)</f>
        <v>54550</v>
      </c>
      <c r="K3" s="7"/>
      <c r="L3" s="7"/>
      <c r="M3" s="7"/>
      <c r="N3" s="7">
        <f>SUM(N4:N8)</f>
        <v>0</v>
      </c>
      <c r="O3" s="7">
        <f>SUM(O4:O8)</f>
        <v>51884</v>
      </c>
      <c r="P3" s="7">
        <f>SUM(P4:P8)</f>
        <v>51884</v>
      </c>
      <c r="R3" s="3">
        <f>O3*1.18</f>
        <v>61223.119999999995</v>
      </c>
    </row>
    <row r="4" spans="1:18" ht="98.25" customHeight="1" x14ac:dyDescent="0.25">
      <c r="A4" s="8">
        <v>9.1</v>
      </c>
      <c r="B4" s="9" t="s">
        <v>16</v>
      </c>
      <c r="C4" s="8" t="s">
        <v>17</v>
      </c>
      <c r="D4" s="10"/>
      <c r="E4" s="10"/>
      <c r="F4" s="11" t="s">
        <v>18</v>
      </c>
      <c r="G4" s="2"/>
      <c r="H4" s="4">
        <v>2</v>
      </c>
      <c r="I4" s="8">
        <v>17161</v>
      </c>
      <c r="J4" s="8">
        <f>H4*I4</f>
        <v>34322</v>
      </c>
      <c r="K4" s="8">
        <v>0</v>
      </c>
      <c r="L4" s="8">
        <f>'[1]Plants '!$I$4</f>
        <v>2</v>
      </c>
      <c r="M4" s="8">
        <f>K4+L4</f>
        <v>2</v>
      </c>
      <c r="N4" s="8">
        <f>K4*I4</f>
        <v>0</v>
      </c>
      <c r="O4" s="8">
        <f>I4*L4</f>
        <v>34322</v>
      </c>
      <c r="P4" s="8">
        <f>N4+O4</f>
        <v>34322</v>
      </c>
    </row>
    <row r="5" spans="1:18" ht="90" customHeight="1" x14ac:dyDescent="0.25">
      <c r="A5" s="8">
        <v>9.1999999999999993</v>
      </c>
      <c r="B5" s="9" t="s">
        <v>19</v>
      </c>
      <c r="C5" s="8" t="s">
        <v>17</v>
      </c>
      <c r="D5" s="10"/>
      <c r="E5" s="10"/>
      <c r="F5" s="10" t="s">
        <v>20</v>
      </c>
      <c r="G5" s="2"/>
      <c r="H5" s="4">
        <v>15</v>
      </c>
      <c r="I5" s="8">
        <v>560</v>
      </c>
      <c r="J5" s="8">
        <f t="shared" ref="J5:J8" si="0">H5*I5</f>
        <v>8400</v>
      </c>
      <c r="K5" s="8">
        <v>0</v>
      </c>
      <c r="L5" s="8">
        <f>'[1]Plants '!$I$5</f>
        <v>15</v>
      </c>
      <c r="M5" s="8">
        <f t="shared" ref="M5:M8" si="1">K5+L5</f>
        <v>15</v>
      </c>
      <c r="N5" s="8">
        <f t="shared" ref="N5:N8" si="2">K5*I5</f>
        <v>0</v>
      </c>
      <c r="O5" s="8">
        <f t="shared" ref="O5:O8" si="3">I5*L5</f>
        <v>8400</v>
      </c>
      <c r="P5" s="8">
        <f t="shared" ref="P5:P8" si="4">N5+O5</f>
        <v>8400</v>
      </c>
    </row>
    <row r="6" spans="1:18" ht="94.5" x14ac:dyDescent="0.25">
      <c r="A6" s="8">
        <v>9.3000000000000007</v>
      </c>
      <c r="B6" s="12" t="s">
        <v>21</v>
      </c>
      <c r="C6" s="2"/>
      <c r="D6" s="2"/>
      <c r="E6" s="2"/>
      <c r="F6" s="10" t="s">
        <v>20</v>
      </c>
      <c r="G6" s="2"/>
      <c r="H6" s="4">
        <v>2</v>
      </c>
      <c r="I6" s="8">
        <v>2061</v>
      </c>
      <c r="J6" s="8">
        <f t="shared" si="0"/>
        <v>4122</v>
      </c>
      <c r="K6" s="8">
        <v>0</v>
      </c>
      <c r="L6" s="8">
        <f>'[1]Plants '!$I$6</f>
        <v>2</v>
      </c>
      <c r="M6" s="8">
        <f t="shared" si="1"/>
        <v>2</v>
      </c>
      <c r="N6" s="8">
        <f t="shared" si="2"/>
        <v>0</v>
      </c>
      <c r="O6" s="8">
        <f t="shared" si="3"/>
        <v>4122</v>
      </c>
      <c r="P6" s="8">
        <f t="shared" si="4"/>
        <v>4122</v>
      </c>
    </row>
    <row r="7" spans="1:18" ht="118.5" x14ac:dyDescent="0.25">
      <c r="A7" s="13">
        <v>9.4</v>
      </c>
      <c r="B7" s="14" t="s">
        <v>22</v>
      </c>
      <c r="C7" s="15" t="s">
        <v>23</v>
      </c>
      <c r="D7" s="2"/>
      <c r="E7" s="2"/>
      <c r="F7" s="2" t="s">
        <v>24</v>
      </c>
      <c r="G7" s="2"/>
      <c r="H7" s="4">
        <v>1</v>
      </c>
      <c r="I7" s="8">
        <v>2666</v>
      </c>
      <c r="J7" s="8">
        <f t="shared" si="0"/>
        <v>2666</v>
      </c>
      <c r="K7" s="8">
        <v>0</v>
      </c>
      <c r="L7" s="8">
        <f>'[1]Plants '!$I$7</f>
        <v>0</v>
      </c>
      <c r="M7" s="8">
        <f t="shared" si="1"/>
        <v>0</v>
      </c>
      <c r="N7" s="8">
        <f t="shared" si="2"/>
        <v>0</v>
      </c>
      <c r="O7" s="8">
        <f t="shared" si="3"/>
        <v>0</v>
      </c>
      <c r="P7" s="8">
        <f t="shared" si="4"/>
        <v>0</v>
      </c>
    </row>
    <row r="8" spans="1:18" ht="108" x14ac:dyDescent="0.25">
      <c r="A8" s="8">
        <v>9.5</v>
      </c>
      <c r="B8" s="12" t="s">
        <v>25</v>
      </c>
      <c r="C8" s="2"/>
      <c r="D8" s="2"/>
      <c r="E8" s="2"/>
      <c r="F8" s="10" t="s">
        <v>20</v>
      </c>
      <c r="G8" s="2"/>
      <c r="H8" s="4">
        <v>1</v>
      </c>
      <c r="I8" s="8">
        <v>5040</v>
      </c>
      <c r="J8" s="8">
        <f t="shared" si="0"/>
        <v>5040</v>
      </c>
      <c r="K8" s="8">
        <v>0</v>
      </c>
      <c r="L8" s="8">
        <f>'[1]Plants '!$I$8</f>
        <v>1</v>
      </c>
      <c r="M8" s="8">
        <f t="shared" si="1"/>
        <v>1</v>
      </c>
      <c r="N8" s="8">
        <f t="shared" si="2"/>
        <v>0</v>
      </c>
      <c r="O8" s="8">
        <f t="shared" si="3"/>
        <v>5040</v>
      </c>
      <c r="P8" s="8">
        <f t="shared" si="4"/>
        <v>5040</v>
      </c>
    </row>
    <row r="9" spans="1:18" x14ac:dyDescent="0.25">
      <c r="A9" s="16"/>
    </row>
  </sheetData>
  <mergeCells count="1">
    <mergeCell ref="H1:J1"/>
  </mergeCells>
  <hyperlinks>
    <hyperlink ref="F4" r:id="rId1" display="https://fourwalls.in/product/fourwalls-artificial-areca-palm-tree-3-7-feet-tall/" xr:uid="{881EDA97-8CD3-41D5-BB10-500357D66086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BF952-4206-4272-8D87-9FD19FB6E5F6}">
  <dimension ref="A1:I8"/>
  <sheetViews>
    <sheetView zoomScale="85" zoomScaleNormal="85" workbookViewId="0">
      <selection activeCell="F10" sqref="F10"/>
    </sheetView>
  </sheetViews>
  <sheetFormatPr defaultColWidth="8.85546875" defaultRowHeight="15" x14ac:dyDescent="0.25"/>
  <cols>
    <col min="1" max="1" width="6.28515625" style="3" customWidth="1"/>
    <col min="2" max="2" width="37.7109375" style="17" customWidth="1"/>
    <col min="3" max="3" width="18.28515625" style="3" customWidth="1"/>
    <col min="4" max="4" width="18.7109375" style="3" customWidth="1"/>
    <col min="5" max="5" width="18" style="3" customWidth="1"/>
    <col min="6" max="6" width="69.5703125" style="3" customWidth="1"/>
    <col min="7" max="7" width="48.140625" style="3" customWidth="1"/>
    <col min="8" max="8" width="8.85546875" style="3"/>
    <col min="9" max="9" width="14.42578125" style="3" customWidth="1"/>
    <col min="10" max="16384" width="8.85546875" style="3"/>
  </cols>
  <sheetData>
    <row r="1" spans="1:9" ht="24.95" customHeight="1" x14ac:dyDescent="0.25">
      <c r="A1" s="1" t="s">
        <v>0</v>
      </c>
      <c r="B1" s="1"/>
      <c r="C1" s="1"/>
      <c r="D1" s="1"/>
      <c r="E1" s="1"/>
      <c r="F1" s="1"/>
      <c r="G1" s="1"/>
      <c r="H1" s="4" t="s">
        <v>1</v>
      </c>
      <c r="I1" s="18" t="s">
        <v>26</v>
      </c>
    </row>
    <row r="2" spans="1:9" x14ac:dyDescent="0.25">
      <c r="A2" s="4" t="s">
        <v>5</v>
      </c>
      <c r="B2" s="5" t="s">
        <v>6</v>
      </c>
      <c r="C2" s="4" t="s">
        <v>7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19" t="s">
        <v>3</v>
      </c>
    </row>
    <row r="3" spans="1:9" ht="24.95" customHeight="1" x14ac:dyDescent="0.25">
      <c r="A3" s="6"/>
      <c r="B3" s="24" t="s">
        <v>15</v>
      </c>
      <c r="C3" s="24"/>
      <c r="D3" s="24"/>
      <c r="E3" s="24"/>
      <c r="F3" s="24"/>
      <c r="G3" s="24"/>
      <c r="H3" s="24"/>
      <c r="I3" s="20" t="s">
        <v>27</v>
      </c>
    </row>
    <row r="4" spans="1:9" ht="72.75" customHeight="1" x14ac:dyDescent="0.25">
      <c r="A4" s="8">
        <v>9.1</v>
      </c>
      <c r="B4" s="9" t="s">
        <v>16</v>
      </c>
      <c r="C4" s="8" t="s">
        <v>17</v>
      </c>
      <c r="D4" s="10"/>
      <c r="E4" s="10"/>
      <c r="F4" s="11" t="s">
        <v>18</v>
      </c>
      <c r="G4" s="2"/>
      <c r="H4" s="4">
        <v>2</v>
      </c>
      <c r="I4" s="21">
        <v>2</v>
      </c>
    </row>
    <row r="5" spans="1:9" ht="87.75" customHeight="1" x14ac:dyDescent="0.25">
      <c r="A5" s="8">
        <v>9.1999999999999993</v>
      </c>
      <c r="B5" s="9" t="s">
        <v>19</v>
      </c>
      <c r="C5" s="8" t="s">
        <v>17</v>
      </c>
      <c r="D5" s="10"/>
      <c r="E5" s="10"/>
      <c r="F5" s="10" t="s">
        <v>20</v>
      </c>
      <c r="G5" s="2"/>
      <c r="H5" s="4">
        <v>15</v>
      </c>
      <c r="I5" s="21">
        <v>15</v>
      </c>
    </row>
    <row r="6" spans="1:9" ht="94.5" x14ac:dyDescent="0.25">
      <c r="A6" s="8">
        <v>9.3000000000000007</v>
      </c>
      <c r="B6" s="12" t="s">
        <v>21</v>
      </c>
      <c r="C6" s="2"/>
      <c r="D6" s="2"/>
      <c r="E6" s="2"/>
      <c r="F6" s="10" t="s">
        <v>20</v>
      </c>
      <c r="G6" s="2"/>
      <c r="H6" s="4">
        <v>2</v>
      </c>
      <c r="I6" s="21">
        <v>2</v>
      </c>
    </row>
    <row r="7" spans="1:9" ht="118.5" x14ac:dyDescent="0.25">
      <c r="A7" s="13">
        <v>9.4</v>
      </c>
      <c r="B7" s="14" t="s">
        <v>22</v>
      </c>
      <c r="C7" s="15" t="s">
        <v>23</v>
      </c>
      <c r="D7" s="2"/>
      <c r="E7" s="2"/>
      <c r="F7" s="2" t="s">
        <v>24</v>
      </c>
      <c r="G7" s="2"/>
      <c r="H7" s="4">
        <v>1</v>
      </c>
      <c r="I7" s="22">
        <v>0</v>
      </c>
    </row>
    <row r="8" spans="1:9" ht="108" x14ac:dyDescent="0.25">
      <c r="A8" s="8">
        <v>9.5</v>
      </c>
      <c r="B8" s="12" t="s">
        <v>25</v>
      </c>
      <c r="C8" s="2"/>
      <c r="D8" s="2"/>
      <c r="E8" s="2"/>
      <c r="F8" s="10" t="s">
        <v>20</v>
      </c>
      <c r="G8" s="2"/>
      <c r="H8" s="4">
        <v>1</v>
      </c>
      <c r="I8" s="21">
        <v>1</v>
      </c>
    </row>
  </sheetData>
  <mergeCells count="1">
    <mergeCell ref="B3:H3"/>
  </mergeCells>
  <hyperlinks>
    <hyperlink ref="F4" r:id="rId1" display="https://fourwalls.in/product/fourwalls-artificial-areca-palm-tree-3-7-feet-tall/" xr:uid="{6A9038D7-C1D6-4AB9-8D91-91BE62663990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607D605F803F429EC742EC90162634" ma:contentTypeVersion="21" ma:contentTypeDescription="Create a new document." ma:contentTypeScope="" ma:versionID="a95d505c3e5d20148240ced058cade55">
  <xsd:schema xmlns:xsd="http://www.w3.org/2001/XMLSchema" xmlns:xs="http://www.w3.org/2001/XMLSchema" xmlns:p="http://schemas.microsoft.com/office/2006/metadata/properties" xmlns:ns1="http://schemas.microsoft.com/sharepoint/v3" xmlns:ns2="4bbc83bb-f4ba-4c36-bab3-5589d9d2bde5" xmlns:ns3="f8ff5d5a-8ee0-4304-8e65-845a62f84fb6" targetNamespace="http://schemas.microsoft.com/office/2006/metadata/properties" ma:root="true" ma:fieldsID="222b9a1bd6c70970c88ee1b26fe7e895" ns1:_="" ns2:_="" ns3:_="">
    <xsd:import namespace="http://schemas.microsoft.com/sharepoint/v3"/>
    <xsd:import namespace="4bbc83bb-f4ba-4c36-bab3-5589d9d2bde5"/>
    <xsd:import namespace="f8ff5d5a-8ee0-4304-8e65-845a62f84f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Flow_SignoffStatus" minOccurs="0"/>
                <xsd:element ref="ns3:lcf76f155ced4ddcb4097134ff3c332f" minOccurs="0"/>
                <xsd:element ref="ns2:TaxCatchAll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bc83bb-f4ba-4c36-bab3-5589d9d2bde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ba171929-12f0-4df4-82b5-877951c3c95a}" ma:internalName="TaxCatchAll" ma:showField="CatchAllData" ma:web="4bbc83bb-f4ba-4c36-bab3-5589d9d2b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ff5d5a-8ee0-4304-8e65-845a62f84f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8c749e9-322c-4b7e-a801-00e3604f8a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D78787-4FA5-46CF-8CDA-04BAB4E2D4AE}"/>
</file>

<file path=customXml/itemProps2.xml><?xml version="1.0" encoding="utf-8"?>
<ds:datastoreItem xmlns:ds="http://schemas.openxmlformats.org/officeDocument/2006/customXml" ds:itemID="{BD3F4425-0E28-4E56-B304-EABCA6DFCE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Summery </vt:lpstr>
      <vt:lpstr>BOQ Planter </vt:lpstr>
      <vt:lpstr>JMR </vt:lpstr>
      <vt:lpstr>'BOQ Planter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2015-06-05T18:17:20Z</dcterms:created>
  <dcterms:modified xsi:type="dcterms:W3CDTF">2024-05-09T07:07:01Z</dcterms:modified>
</cp:coreProperties>
</file>