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E:\FDT Acc\DESKTOP 106\TFS\AJ kitchen\RA 2\Seperate Abstract\Excel\"/>
    </mc:Choice>
  </mc:AlternateContent>
  <xr:revisionPtr revIDLastSave="0" documentId="13_ncr:1_{249D8AC7-6531-463F-983B-DFF590A908EF}" xr6:coauthVersionLast="36" xr6:coauthVersionMax="36" xr10:uidLastSave="{00000000-0000-0000-0000-000000000000}"/>
  <bookViews>
    <workbookView xWindow="0" yWindow="0" windowWidth="22260" windowHeight="12645" xr2:uid="{00000000-000D-0000-FFFF-FFFF00000000}"/>
  </bookViews>
  <sheets>
    <sheet name="Summery " sheetId="3" r:id="rId1"/>
    <sheet name="BOQ Furniture" sheetId="1" r:id="rId2"/>
    <sheet name="JMR " sheetId="2" r:id="rId3"/>
  </sheets>
  <externalReferences>
    <externalReference r:id="rId4"/>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3" l="1"/>
  <c r="E4" i="3" s="1"/>
  <c r="D3" i="3"/>
  <c r="D4" i="3" s="1"/>
  <c r="C3" i="3"/>
  <c r="C4" i="3" s="1"/>
  <c r="H3" i="3" l="1"/>
  <c r="F3" i="3"/>
  <c r="D5" i="3"/>
  <c r="D6" i="3" s="1"/>
  <c r="A8" i="2"/>
  <c r="L9" i="1"/>
  <c r="K9" i="1"/>
  <c r="M9" i="1" s="1"/>
  <c r="J9" i="1"/>
  <c r="I9" i="1"/>
  <c r="G9" i="1"/>
  <c r="A8" i="1"/>
  <c r="K6" i="1"/>
  <c r="I6" i="1"/>
  <c r="L6" i="1" s="1"/>
  <c r="G6" i="1"/>
  <c r="K5" i="1"/>
  <c r="M5" i="1" s="1"/>
  <c r="I5" i="1"/>
  <c r="L5" i="1" s="1"/>
  <c r="G5" i="1"/>
  <c r="G4" i="1" s="1"/>
  <c r="G3" i="3" l="1"/>
  <c r="G4" i="3" s="1"/>
  <c r="F4" i="3"/>
  <c r="F5" i="3"/>
  <c r="F6" i="3" s="1"/>
  <c r="E5" i="3"/>
  <c r="E6" i="3" s="1"/>
  <c r="C5" i="3"/>
  <c r="C6" i="3" s="1"/>
  <c r="M6" i="1"/>
  <c r="L4" i="1"/>
  <c r="M4" i="1"/>
  <c r="J6" i="1"/>
  <c r="J5" i="1"/>
  <c r="K4" i="1"/>
  <c r="G5" i="3" l="1"/>
  <c r="G6" i="3" s="1"/>
</calcChain>
</file>

<file path=xl/sharedStrings.xml><?xml version="1.0" encoding="utf-8"?>
<sst xmlns="http://schemas.openxmlformats.org/spreadsheetml/2006/main" count="61" uniqueCount="35">
  <si>
    <t xml:space="preserve">BILL OF QUANTITY-  Furniture </t>
  </si>
  <si>
    <t>NO.</t>
  </si>
  <si>
    <t>Pictures</t>
  </si>
  <si>
    <t>ITEM DESCRIPTION</t>
  </si>
  <si>
    <t>UNIT</t>
  </si>
  <si>
    <t>QTY</t>
  </si>
  <si>
    <t xml:space="preserve">RATE </t>
  </si>
  <si>
    <t xml:space="preserve">AMOUNT </t>
  </si>
  <si>
    <t xml:space="preserve">RA-01 </t>
  </si>
  <si>
    <t xml:space="preserve">RA-02 </t>
  </si>
  <si>
    <t>CUMM</t>
  </si>
  <si>
    <t xml:space="preserve">QTY </t>
  </si>
  <si>
    <t>CHAIRS &amp; BANQUETTE SEATING</t>
  </si>
  <si>
    <r>
      <rPr>
        <b/>
        <sz val="10"/>
        <rFont val="Century Gothic"/>
        <family val="2"/>
      </rPr>
      <t>Customer Dining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</si>
  <si>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PCS</t>
  </si>
  <si>
    <r>
      <rPr>
        <b/>
        <sz val="10"/>
        <rFont val="Century Gothic"/>
        <family val="2"/>
      </rPr>
      <t>Customer high seating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</si>
  <si>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TABLE</t>
  </si>
  <si>
    <r>
      <rPr>
        <b/>
        <sz val="10"/>
        <rFont val="Century Gothic"/>
        <family val="2"/>
      </rPr>
      <t xml:space="preserve">Customer Dining Table: </t>
    </r>
    <r>
      <rPr>
        <sz val="10"/>
        <rFont val="Century Gothic"/>
        <family val="2"/>
      </rPr>
      <t xml:space="preserve">Supply and Installation of Table made up of Corian tabletop with MS tube legs finished in black powder coat finish, Golden metal embedded in the sides of tabletop, leg base with 6mm thick steel plate in gold powder coat finish as per the drawings and renders.
</t>
    </r>
    <r>
      <rPr>
        <i/>
        <sz val="9"/>
        <rFont val="Century Gothic"/>
        <family val="2"/>
      </rPr>
      <t xml:space="preserve">Note: </t>
    </r>
    <r>
      <rPr>
        <sz val="9"/>
        <rFont val="Century Gothic"/>
        <family val="2"/>
      </rPr>
      <t>Samples to be submitted by contractor</t>
    </r>
  </si>
  <si>
    <t xml:space="preserve">650L x 650W x 750H mm </t>
  </si>
  <si>
    <t xml:space="preserve">Qty </t>
  </si>
  <si>
    <t xml:space="preserve">AJ KITCHEN - Bill Summary </t>
  </si>
  <si>
    <t xml:space="preserve">S.N </t>
  </si>
  <si>
    <t xml:space="preserve">Item </t>
  </si>
  <si>
    <t xml:space="preserve">PO Value </t>
  </si>
  <si>
    <t xml:space="preserve">RA-01 Value </t>
  </si>
  <si>
    <t xml:space="preserve">RA-02 Value </t>
  </si>
  <si>
    <t xml:space="preserve">Cumulative </t>
  </si>
  <si>
    <t xml:space="preserve">Varition ( In Amt ) </t>
  </si>
  <si>
    <t>% Billing</t>
  </si>
  <si>
    <t xml:space="preserve">Po No. </t>
  </si>
  <si>
    <t xml:space="preserve">Furniture </t>
  </si>
  <si>
    <t>Semolina/PO/23-24/000706</t>
  </si>
  <si>
    <t xml:space="preserve">SUB TOTAL </t>
  </si>
  <si>
    <t xml:space="preserve">GST -18% </t>
  </si>
  <si>
    <t xml:space="preserve">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</si>
</sst>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_(* \(#,##0.00\);_(* &quot;-&quot;??_);_(@_)"/>
  </numFmts>
  <fonts count="16" x14ac:knownFonts="1">
    <font>
      <sz val="11"/>
      <color theme="1"/>
      <name val="Calibri"/>
      <family val="2"/>
      <scheme val="minor"/>
    </font>
    <font>
      <sz val="10"/>
      <name val="Arial"/>
      <family val="2"/>
    </font>
    <font>
      <b/>
      <sz val="15"/>
      <color theme="1"/>
      <name val="Century Gothic"/>
      <family val="2"/>
    </font>
    <font>
      <sz val="10"/>
      <name val="Century Gothic"/>
      <family val="2"/>
    </font>
    <font>
      <sz val="12"/>
      <name val="Times New Roman"/>
      <family val="1"/>
    </font>
    <font>
      <b/>
      <sz val="10"/>
      <color theme="1"/>
      <name val="Century Gothic"/>
      <family val="2"/>
    </font>
    <font>
      <sz val="10"/>
      <color theme="1"/>
      <name val="Century Gothic"/>
      <family val="2"/>
    </font>
    <font>
      <b/>
      <sz val="10"/>
      <name val="Century Gothic"/>
      <family val="2"/>
    </font>
    <font>
      <i/>
      <sz val="10"/>
      <name val="Century Gothic"/>
      <family val="2"/>
    </font>
    <font>
      <i/>
      <sz val="9"/>
      <name val="Century Gothic"/>
      <family val="2"/>
    </font>
    <font>
      <sz val="9"/>
      <name val="Century Gothic"/>
      <family val="2"/>
    </font>
    <font>
      <b/>
      <u/>
      <sz val="10"/>
      <color theme="1"/>
      <name val="Century Gothic"/>
      <family val="2"/>
    </font>
    <font>
      <sz val="11"/>
      <name val="Calibri"/>
      <family val="2"/>
    </font>
    <font>
      <b/>
      <sz val="11"/>
      <name val="Cambria"/>
      <family val="1"/>
    </font>
    <font>
      <sz val="11"/>
      <color theme="1"/>
      <name val="Calibri"/>
      <family val="2"/>
      <scheme val="minor"/>
    </font>
    <font>
      <b/>
      <sz val="11"/>
      <name val="Calibri"/>
      <family val="2"/>
    </font>
  </fonts>
  <fills count="9">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4" fillId="0" borderId="0"/>
    <xf numFmtId="164" fontId="4" fillId="0" borderId="0" applyFont="0" applyFill="0" applyBorder="0" applyAlignment="0" applyProtection="0"/>
    <xf numFmtId="0" fontId="12" fillId="0" borderId="0"/>
    <xf numFmtId="43" fontId="14" fillId="0" borderId="0" applyFont="0" applyFill="0" applyBorder="0" applyAlignment="0" applyProtection="0"/>
  </cellStyleXfs>
  <cellXfs count="47">
    <xf numFmtId="0" fontId="0" fillId="0" borderId="0" xfId="0"/>
    <xf numFmtId="0" fontId="3" fillId="0" borderId="0" xfId="1" applyFont="1" applyAlignment="1">
      <alignment vertical="center"/>
    </xf>
    <xf numFmtId="0" fontId="3" fillId="3" borderId="2" xfId="1" applyFont="1" applyFill="1" applyBorder="1" applyAlignment="1">
      <alignment vertical="center"/>
    </xf>
    <xf numFmtId="2" fontId="6" fillId="4" borderId="2" xfId="1" applyNumberFormat="1" applyFont="1" applyFill="1" applyBorder="1" applyAlignment="1">
      <alignment horizontal="center" vertical="center"/>
    </xf>
    <xf numFmtId="0" fontId="5" fillId="4" borderId="2" xfId="1" quotePrefix="1" applyFont="1" applyFill="1" applyBorder="1" applyAlignment="1">
      <alignment horizontal="left" vertical="center" wrapText="1"/>
    </xf>
    <xf numFmtId="3" fontId="6" fillId="4" borderId="2" xfId="1" applyNumberFormat="1" applyFont="1" applyFill="1" applyBorder="1" applyAlignment="1">
      <alignment horizontal="center" vertical="center"/>
    </xf>
    <xf numFmtId="0" fontId="6" fillId="4" borderId="2" xfId="3" applyNumberFormat="1" applyFont="1" applyFill="1" applyBorder="1" applyAlignment="1" applyProtection="1">
      <alignment horizontal="center" vertical="center"/>
    </xf>
    <xf numFmtId="0" fontId="6" fillId="4" borderId="3" xfId="3" applyNumberFormat="1" applyFont="1" applyFill="1" applyBorder="1" applyAlignment="1" applyProtection="1">
      <alignment horizontal="center" vertical="center"/>
    </xf>
    <xf numFmtId="0" fontId="5" fillId="4" borderId="3" xfId="3" applyNumberFormat="1" applyFont="1" applyFill="1" applyBorder="1" applyAlignment="1" applyProtection="1">
      <alignment horizontal="center" vertical="center"/>
    </xf>
    <xf numFmtId="2" fontId="3" fillId="0" borderId="2" xfId="1" applyNumberFormat="1" applyFont="1" applyBorder="1" applyAlignment="1">
      <alignment horizontal="center" vertical="center"/>
    </xf>
    <xf numFmtId="0" fontId="3" fillId="0" borderId="2" xfId="1" quotePrefix="1" applyFont="1" applyBorder="1" applyAlignment="1">
      <alignment horizontal="left" vertical="center" wrapText="1"/>
    </xf>
    <xf numFmtId="3" fontId="3" fillId="0" borderId="2" xfId="1" applyNumberFormat="1" applyFont="1" applyBorder="1" applyAlignment="1">
      <alignment horizontal="center" vertical="center"/>
    </xf>
    <xf numFmtId="0" fontId="3" fillId="0" borderId="2" xfId="3" applyNumberFormat="1" applyFont="1" applyFill="1" applyBorder="1" applyAlignment="1" applyProtection="1">
      <alignment horizontal="center" vertical="center"/>
    </xf>
    <xf numFmtId="0" fontId="3" fillId="0" borderId="2" xfId="1" applyFont="1" applyBorder="1" applyAlignment="1">
      <alignment vertical="center"/>
    </xf>
    <xf numFmtId="0" fontId="3" fillId="0" borderId="2" xfId="1" applyFont="1" applyBorder="1" applyAlignment="1">
      <alignment horizontal="center" vertical="center"/>
    </xf>
    <xf numFmtId="2" fontId="6" fillId="0" borderId="2" xfId="1" applyNumberFormat="1" applyFont="1" applyBorder="1" applyAlignment="1">
      <alignment horizontal="center" vertical="center"/>
    </xf>
    <xf numFmtId="0" fontId="11" fillId="0" borderId="2" xfId="1" applyFont="1" applyBorder="1" applyAlignment="1">
      <alignment vertical="center" wrapText="1"/>
    </xf>
    <xf numFmtId="3" fontId="6" fillId="0" borderId="2" xfId="1" applyNumberFormat="1" applyFont="1" applyBorder="1" applyAlignment="1">
      <alignment horizontal="center" vertical="center"/>
    </xf>
    <xf numFmtId="0" fontId="6" fillId="0" borderId="2" xfId="3" applyNumberFormat="1" applyFont="1" applyFill="1" applyBorder="1" applyAlignment="1" applyProtection="1">
      <alignment horizontal="center" vertical="center"/>
    </xf>
    <xf numFmtId="2" fontId="6" fillId="0" borderId="0" xfId="1" applyNumberFormat="1" applyFont="1" applyAlignment="1">
      <alignment horizontal="center" vertical="center"/>
    </xf>
    <xf numFmtId="0" fontId="6" fillId="0" borderId="0" xfId="1" applyFont="1" applyAlignment="1">
      <alignment vertical="center"/>
    </xf>
    <xf numFmtId="3" fontId="6" fillId="0" borderId="0" xfId="1" applyNumberFormat="1" applyFont="1" applyAlignment="1">
      <alignment horizontal="center" vertical="center"/>
    </xf>
    <xf numFmtId="0" fontId="6" fillId="0" borderId="0" xfId="3" applyNumberFormat="1" applyFont="1" applyFill="1" applyBorder="1" applyAlignment="1" applyProtection="1">
      <alignment horizontal="center" vertical="center"/>
    </xf>
    <xf numFmtId="0" fontId="3" fillId="0" borderId="0" xfId="1" applyFont="1" applyAlignment="1">
      <alignment horizontal="center" vertical="center"/>
    </xf>
    <xf numFmtId="0" fontId="13" fillId="5" borderId="2" xfId="4" applyFont="1" applyFill="1" applyBorder="1" applyAlignment="1">
      <alignment horizontal="center"/>
    </xf>
    <xf numFmtId="0" fontId="13" fillId="6" borderId="2" xfId="4" applyFont="1" applyFill="1" applyBorder="1" applyAlignment="1">
      <alignment horizontal="center" vertical="center"/>
    </xf>
    <xf numFmtId="0" fontId="2" fillId="0" borderId="1" xfId="1" applyFont="1" applyBorder="1" applyAlignment="1">
      <alignment horizontal="center" vertical="center"/>
    </xf>
    <xf numFmtId="2" fontId="5" fillId="2" borderId="2" xfId="2" applyNumberFormat="1" applyFont="1" applyFill="1" applyBorder="1" applyAlignment="1">
      <alignment horizontal="center" vertical="center"/>
    </xf>
    <xf numFmtId="0" fontId="5" fillId="2" borderId="2" xfId="2"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2" fillId="0" borderId="0" xfId="1" applyFont="1" applyAlignment="1">
      <alignment horizontal="center" vertical="center"/>
    </xf>
    <xf numFmtId="0" fontId="15" fillId="7" borderId="4" xfId="0" applyFont="1" applyFill="1" applyBorder="1" applyAlignment="1">
      <alignment horizontal="center"/>
    </xf>
    <xf numFmtId="0" fontId="15" fillId="7" borderId="1" xfId="0" applyFont="1" applyFill="1" applyBorder="1" applyAlignment="1">
      <alignment horizontal="center"/>
    </xf>
    <xf numFmtId="0" fontId="15" fillId="8" borderId="2"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6" xfId="0" applyFont="1" applyFill="1" applyBorder="1" applyAlignment="1">
      <alignment horizontal="center" vertical="center"/>
    </xf>
    <xf numFmtId="0" fontId="0" fillId="8" borderId="0" xfId="0" applyFill="1"/>
    <xf numFmtId="43" fontId="0" fillId="0" borderId="0" xfId="5" applyFont="1"/>
    <xf numFmtId="0" fontId="0" fillId="0" borderId="2" xfId="0" applyBorder="1" applyAlignment="1">
      <alignment horizontal="center"/>
    </xf>
    <xf numFmtId="0" fontId="12" fillId="0" borderId="2" xfId="0" applyFont="1" applyBorder="1" applyAlignment="1">
      <alignment horizontal="center" vertical="center"/>
    </xf>
    <xf numFmtId="2" fontId="0" fillId="0" borderId="2" xfId="0" applyNumberFormat="1" applyBorder="1" applyAlignment="1">
      <alignment horizontal="center"/>
    </xf>
    <xf numFmtId="2" fontId="0" fillId="0" borderId="5" xfId="0" applyNumberFormat="1" applyBorder="1" applyAlignment="1">
      <alignment horizontal="center" vertical="center"/>
    </xf>
    <xf numFmtId="0" fontId="0" fillId="5" borderId="2" xfId="0" applyFill="1" applyBorder="1" applyAlignment="1">
      <alignment horizontal="center"/>
    </xf>
    <xf numFmtId="0" fontId="15" fillId="5" borderId="2" xfId="0" applyFont="1" applyFill="1" applyBorder="1" applyAlignment="1">
      <alignment horizontal="center" vertical="center"/>
    </xf>
    <xf numFmtId="2" fontId="15" fillId="5" borderId="2" xfId="0" applyNumberFormat="1" applyFont="1" applyFill="1" applyBorder="1" applyAlignment="1">
      <alignment horizontal="center" vertical="center"/>
    </xf>
    <xf numFmtId="2" fontId="0" fillId="0" borderId="2" xfId="0" applyNumberFormat="1" applyBorder="1" applyAlignment="1">
      <alignment horizontal="center" vertical="center"/>
    </xf>
    <xf numFmtId="2" fontId="15" fillId="5" borderId="5" xfId="0" applyNumberFormat="1" applyFont="1" applyFill="1" applyBorder="1" applyAlignment="1">
      <alignment horizontal="center" vertical="center"/>
    </xf>
  </cellXfs>
  <cellStyles count="6">
    <cellStyle name="Comma" xfId="5" builtinId="3"/>
    <cellStyle name="Comma 2 2" xfId="3" xr:uid="{F36B69B8-9932-4279-99D8-2E1766090A36}"/>
    <cellStyle name="Normal" xfId="0" builtinId="0"/>
    <cellStyle name="Normal 2" xfId="4" xr:uid="{57FB2FB0-16AF-495E-AE2B-7B849DC86D11}"/>
    <cellStyle name="Normal 2 2" xfId="2" xr:uid="{5985953D-B480-47F6-9657-BE197922AFD6}"/>
    <cellStyle name="Normal_Prelims" xfId="1" xr:uid="{567E88FD-416F-4C89-903C-01B5F287E0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17318</xdr:colOff>
      <xdr:row>4</xdr:row>
      <xdr:rowOff>25977</xdr:rowOff>
    </xdr:from>
    <xdr:to>
      <xdr:col>1</xdr:col>
      <xdr:colOff>1198515</xdr:colOff>
      <xdr:row>4</xdr:row>
      <xdr:rowOff>796636</xdr:rowOff>
    </xdr:to>
    <xdr:pic>
      <xdr:nvPicPr>
        <xdr:cNvPr id="2" name="Picture 1">
          <a:extLst>
            <a:ext uri="{FF2B5EF4-FFF2-40B4-BE49-F238E27FC236}">
              <a16:creationId xmlns:a16="http://schemas.microsoft.com/office/drawing/2014/main" id="{BA12CD1D-46D6-4F5B-9ABF-CBD964B04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318" y="978477"/>
          <a:ext cx="1181197" cy="770659"/>
        </a:xfrm>
        <a:prstGeom prst="rect">
          <a:avLst/>
        </a:prstGeom>
      </xdr:spPr>
    </xdr:pic>
    <xdr:clientData/>
  </xdr:twoCellAnchor>
  <xdr:twoCellAnchor editAs="oneCell">
    <xdr:from>
      <xdr:col>1</xdr:col>
      <xdr:colOff>241589</xdr:colOff>
      <xdr:row>5</xdr:row>
      <xdr:rowOff>64078</xdr:rowOff>
    </xdr:from>
    <xdr:to>
      <xdr:col>1</xdr:col>
      <xdr:colOff>974944</xdr:colOff>
      <xdr:row>5</xdr:row>
      <xdr:rowOff>800100</xdr:rowOff>
    </xdr:to>
    <xdr:pic>
      <xdr:nvPicPr>
        <xdr:cNvPr id="3" name="Picture 2">
          <a:extLst>
            <a:ext uri="{FF2B5EF4-FFF2-40B4-BE49-F238E27FC236}">
              <a16:creationId xmlns:a16="http://schemas.microsoft.com/office/drawing/2014/main" id="{4938B2BF-D018-4535-88E4-1C163C7201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589" y="1664278"/>
          <a:ext cx="733355" cy="736022"/>
        </a:xfrm>
        <a:prstGeom prst="rect">
          <a:avLst/>
        </a:prstGeom>
      </xdr:spPr>
    </xdr:pic>
    <xdr:clientData/>
  </xdr:twoCellAnchor>
  <xdr:twoCellAnchor editAs="oneCell">
    <xdr:from>
      <xdr:col>1</xdr:col>
      <xdr:colOff>152401</xdr:colOff>
      <xdr:row>7</xdr:row>
      <xdr:rowOff>47625</xdr:rowOff>
    </xdr:from>
    <xdr:to>
      <xdr:col>1</xdr:col>
      <xdr:colOff>819151</xdr:colOff>
      <xdr:row>7</xdr:row>
      <xdr:rowOff>816952</xdr:rowOff>
    </xdr:to>
    <xdr:pic>
      <xdr:nvPicPr>
        <xdr:cNvPr id="4" name="Picture 3">
          <a:extLst>
            <a:ext uri="{FF2B5EF4-FFF2-40B4-BE49-F238E27FC236}">
              <a16:creationId xmlns:a16="http://schemas.microsoft.com/office/drawing/2014/main" id="{53E1E832-8EA8-459D-ABE5-DE64D42CA7E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3401" y="2667000"/>
          <a:ext cx="666750" cy="769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17318</xdr:colOff>
      <xdr:row>4</xdr:row>
      <xdr:rowOff>25977</xdr:rowOff>
    </xdr:from>
    <xdr:to>
      <xdr:col>1</xdr:col>
      <xdr:colOff>1198515</xdr:colOff>
      <xdr:row>4</xdr:row>
      <xdr:rowOff>796636</xdr:rowOff>
    </xdr:to>
    <xdr:pic>
      <xdr:nvPicPr>
        <xdr:cNvPr id="2" name="Picture 1">
          <a:extLst>
            <a:ext uri="{FF2B5EF4-FFF2-40B4-BE49-F238E27FC236}">
              <a16:creationId xmlns:a16="http://schemas.microsoft.com/office/drawing/2014/main" id="{75BBBD49-EEDF-4DF9-AA8B-75BBB146B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318" y="1130877"/>
          <a:ext cx="1181197" cy="770659"/>
        </a:xfrm>
        <a:prstGeom prst="rect">
          <a:avLst/>
        </a:prstGeom>
      </xdr:spPr>
    </xdr:pic>
    <xdr:clientData/>
  </xdr:twoCellAnchor>
  <xdr:twoCellAnchor editAs="oneCell">
    <xdr:from>
      <xdr:col>1</xdr:col>
      <xdr:colOff>155864</xdr:colOff>
      <xdr:row>5</xdr:row>
      <xdr:rowOff>25978</xdr:rowOff>
    </xdr:from>
    <xdr:to>
      <xdr:col>1</xdr:col>
      <xdr:colOff>1030432</xdr:colOff>
      <xdr:row>6</xdr:row>
      <xdr:rowOff>56001</xdr:rowOff>
    </xdr:to>
    <xdr:pic>
      <xdr:nvPicPr>
        <xdr:cNvPr id="3" name="Picture 2">
          <a:extLst>
            <a:ext uri="{FF2B5EF4-FFF2-40B4-BE49-F238E27FC236}">
              <a16:creationId xmlns:a16="http://schemas.microsoft.com/office/drawing/2014/main" id="{96D8F605-D1B0-4561-9E42-64AFC33C65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6864" y="2007178"/>
          <a:ext cx="874568" cy="877748"/>
        </a:xfrm>
        <a:prstGeom prst="rect">
          <a:avLst/>
        </a:prstGeom>
      </xdr:spPr>
    </xdr:pic>
    <xdr:clientData/>
  </xdr:twoCellAnchor>
  <xdr:twoCellAnchor editAs="oneCell">
    <xdr:from>
      <xdr:col>1</xdr:col>
      <xdr:colOff>152400</xdr:colOff>
      <xdr:row>7</xdr:row>
      <xdr:rowOff>47625</xdr:rowOff>
    </xdr:from>
    <xdr:to>
      <xdr:col>1</xdr:col>
      <xdr:colOff>1076325</xdr:colOff>
      <xdr:row>8</xdr:row>
      <xdr:rowOff>75467</xdr:rowOff>
    </xdr:to>
    <xdr:pic>
      <xdr:nvPicPr>
        <xdr:cNvPr id="4" name="Picture 3">
          <a:extLst>
            <a:ext uri="{FF2B5EF4-FFF2-40B4-BE49-F238E27FC236}">
              <a16:creationId xmlns:a16="http://schemas.microsoft.com/office/drawing/2014/main" id="{C7E25810-C4A7-4FE9-A4FF-FBA3B68EE1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3400" y="3114675"/>
          <a:ext cx="923925" cy="10660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DT%20-Working\TFS\AHM\AJ%20Kitch%20-%20Ahmdabad%20Airport\BIILING\RA-02\AJ%20Kitchen%20_RA-02_JMR_FD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DT%20Acc/DESKTOP%20106/TFS/AJ%20kitchen/RA%202/AJ_AHM_RA_02_FDT_Working_270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amp; Interior "/>
      <sheetName val="Electrical Work "/>
      <sheetName val="Plumbing Work "/>
      <sheetName val="HVAC "/>
      <sheetName val="GAS "/>
      <sheetName val="Music System "/>
      <sheetName val="CCTV System "/>
      <sheetName val="Signage "/>
      <sheetName val="Counter "/>
      <sheetName val="Furniture "/>
      <sheetName val="Plants "/>
      <sheetName val="FAS "/>
      <sheetName val="Fire Fighting Syste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5">
          <cell r="F5">
            <v>18</v>
          </cell>
        </row>
        <row r="6">
          <cell r="F6">
            <v>4</v>
          </cell>
        </row>
        <row r="9">
          <cell r="F9">
            <v>9</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Civil &amp; Interior "/>
      <sheetName val="Electrical Work "/>
      <sheetName val="Plumbing Work "/>
      <sheetName val="HVAC "/>
      <sheetName val="GAS "/>
      <sheetName val="Music System "/>
      <sheetName val="CCTV System "/>
      <sheetName val="Signage "/>
      <sheetName val="Counter "/>
      <sheetName val="Furniture "/>
      <sheetName val="Plants "/>
    </sheetNames>
    <sheetDataSet>
      <sheetData sheetId="0"/>
      <sheetData sheetId="1"/>
      <sheetData sheetId="2"/>
      <sheetData sheetId="3"/>
      <sheetData sheetId="4"/>
      <sheetData sheetId="5"/>
      <sheetData sheetId="6"/>
      <sheetData sheetId="7"/>
      <sheetData sheetId="8"/>
      <sheetData sheetId="9"/>
      <sheetData sheetId="10">
        <row r="4">
          <cell r="G4">
            <v>416700</v>
          </cell>
          <cell r="K4">
            <v>0</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33C1-EBD3-4CDE-BDB4-94FFDA184276}">
  <dimension ref="A1:I6"/>
  <sheetViews>
    <sheetView tabSelected="1" workbookViewId="0">
      <selection activeCell="I20" sqref="I20"/>
    </sheetView>
  </sheetViews>
  <sheetFormatPr defaultRowHeight="15" x14ac:dyDescent="0.25"/>
  <cols>
    <col min="1" max="1" width="4.7109375" customWidth="1"/>
    <col min="2" max="3" width="14.28515625" customWidth="1"/>
    <col min="4" max="4" width="15" customWidth="1"/>
    <col min="5" max="5" width="18.140625" customWidth="1"/>
    <col min="6" max="6" width="19.7109375" customWidth="1"/>
    <col min="7" max="7" width="17.7109375" customWidth="1"/>
    <col min="9" max="9" width="25.7109375" bestFit="1" customWidth="1"/>
  </cols>
  <sheetData>
    <row r="1" spans="1:9" x14ac:dyDescent="0.25">
      <c r="A1" s="31" t="s">
        <v>20</v>
      </c>
      <c r="B1" s="32"/>
      <c r="C1" s="32"/>
      <c r="D1" s="32"/>
      <c r="E1" s="32"/>
      <c r="F1" s="32"/>
      <c r="G1" s="32"/>
    </row>
    <row r="2" spans="1:9" x14ac:dyDescent="0.25">
      <c r="A2" s="33" t="s">
        <v>21</v>
      </c>
      <c r="B2" s="33" t="s">
        <v>22</v>
      </c>
      <c r="C2" s="33" t="s">
        <v>23</v>
      </c>
      <c r="D2" s="33" t="s">
        <v>24</v>
      </c>
      <c r="E2" s="34" t="s">
        <v>25</v>
      </c>
      <c r="F2" s="33" t="s">
        <v>26</v>
      </c>
      <c r="G2" s="33" t="s">
        <v>27</v>
      </c>
      <c r="H2" s="35" t="s">
        <v>28</v>
      </c>
      <c r="I2" s="35" t="s">
        <v>29</v>
      </c>
    </row>
    <row r="3" spans="1:9" x14ac:dyDescent="0.25">
      <c r="A3" s="38">
        <v>1</v>
      </c>
      <c r="B3" s="39" t="s">
        <v>30</v>
      </c>
      <c r="C3" s="40">
        <f>'[2]Furniture '!G4</f>
        <v>416700</v>
      </c>
      <c r="D3" s="40">
        <f>'[2]Furniture '!K4</f>
        <v>0</v>
      </c>
      <c r="E3" s="41">
        <f>+'BOQ Furniture'!L4</f>
        <v>416700</v>
      </c>
      <c r="F3" s="40">
        <f t="shared" ref="F3" si="0">D3+E3</f>
        <v>416700</v>
      </c>
      <c r="G3" s="40">
        <f t="shared" ref="G3" si="1">C3-F3</f>
        <v>0</v>
      </c>
      <c r="H3" s="37">
        <f t="shared" ref="H3" si="2">+E3*100/C3</f>
        <v>100</v>
      </c>
      <c r="I3" s="36" t="s">
        <v>31</v>
      </c>
    </row>
    <row r="4" spans="1:9" x14ac:dyDescent="0.25">
      <c r="A4" s="42"/>
      <c r="B4" s="43" t="s">
        <v>32</v>
      </c>
      <c r="C4" s="44">
        <f>SUM(C3:C3)</f>
        <v>416700</v>
      </c>
      <c r="D4" s="44">
        <f>SUM(D3:D3)</f>
        <v>0</v>
      </c>
      <c r="E4" s="44">
        <f>SUM(E3:E3)</f>
        <v>416700</v>
      </c>
      <c r="F4" s="44">
        <f>SUM(F3:F3)</f>
        <v>416700</v>
      </c>
      <c r="G4" s="44">
        <f>SUM(G3:G3)</f>
        <v>0</v>
      </c>
    </row>
    <row r="5" spans="1:9" x14ac:dyDescent="0.25">
      <c r="A5" s="38"/>
      <c r="B5" s="39" t="s">
        <v>33</v>
      </c>
      <c r="C5" s="45">
        <f>C4*0.18</f>
        <v>75006</v>
      </c>
      <c r="D5" s="45">
        <f>D4*0.18</f>
        <v>0</v>
      </c>
      <c r="E5" s="41">
        <f t="shared" ref="E5:G5" si="3">E4*0.18</f>
        <v>75006</v>
      </c>
      <c r="F5" s="45">
        <f t="shared" si="3"/>
        <v>75006</v>
      </c>
      <c r="G5" s="45">
        <f t="shared" si="3"/>
        <v>0</v>
      </c>
    </row>
    <row r="6" spans="1:9" x14ac:dyDescent="0.25">
      <c r="A6" s="42"/>
      <c r="B6" s="43" t="s">
        <v>34</v>
      </c>
      <c r="C6" s="44">
        <f>C4+C5</f>
        <v>491706</v>
      </c>
      <c r="D6" s="44">
        <f>D4+D5</f>
        <v>0</v>
      </c>
      <c r="E6" s="46">
        <f t="shared" ref="E6:G6" si="4">E4+E5</f>
        <v>491706</v>
      </c>
      <c r="F6" s="44">
        <f t="shared" si="4"/>
        <v>491706</v>
      </c>
      <c r="G6" s="44">
        <f t="shared" si="4"/>
        <v>0</v>
      </c>
    </row>
  </sheetData>
  <mergeCells count="1">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workbookViewId="0">
      <selection activeCell="I9" sqref="I9"/>
    </sheetView>
  </sheetViews>
  <sheetFormatPr defaultColWidth="9.140625" defaultRowHeight="13.5" x14ac:dyDescent="0.25"/>
  <cols>
    <col min="1" max="1" width="5.7109375" style="19" customWidth="1"/>
    <col min="2" max="2" width="18.42578125" style="19" customWidth="1"/>
    <col min="3" max="3" width="69.85546875" style="20" customWidth="1"/>
    <col min="4" max="4" width="5.5703125" style="21" customWidth="1"/>
    <col min="5" max="5" width="7.85546875" style="22" customWidth="1"/>
    <col min="6" max="6" width="9.42578125" style="1" bestFit="1" customWidth="1"/>
    <col min="7" max="10" width="9.140625" style="1"/>
    <col min="11" max="11" width="10.140625" style="1" customWidth="1"/>
    <col min="12" max="12" width="9.140625" style="1"/>
    <col min="13" max="13" width="11" style="1" customWidth="1"/>
    <col min="14" max="16384" width="9.140625" style="1"/>
  </cols>
  <sheetData>
    <row r="1" spans="1:13" ht="18.75" x14ac:dyDescent="0.25">
      <c r="A1" s="26" t="s">
        <v>0</v>
      </c>
      <c r="B1" s="26"/>
      <c r="C1" s="26"/>
      <c r="D1" s="26"/>
      <c r="E1" s="26"/>
      <c r="F1" s="26"/>
      <c r="G1" s="26"/>
      <c r="H1" s="26"/>
      <c r="I1" s="26"/>
      <c r="J1" s="26"/>
      <c r="K1" s="26"/>
      <c r="L1" s="26"/>
      <c r="M1" s="26"/>
    </row>
    <row r="2" spans="1:13" x14ac:dyDescent="0.25">
      <c r="A2" s="27" t="s">
        <v>1</v>
      </c>
      <c r="B2" s="27" t="s">
        <v>2</v>
      </c>
      <c r="C2" s="28" t="s">
        <v>3</v>
      </c>
      <c r="D2" s="28" t="s">
        <v>4</v>
      </c>
      <c r="E2" s="29" t="s">
        <v>5</v>
      </c>
      <c r="F2" s="29" t="s">
        <v>6</v>
      </c>
      <c r="G2" s="29" t="s">
        <v>7</v>
      </c>
      <c r="H2" s="2" t="s">
        <v>8</v>
      </c>
      <c r="I2" s="2" t="s">
        <v>9</v>
      </c>
      <c r="J2" s="2" t="s">
        <v>10</v>
      </c>
      <c r="K2" s="2" t="s">
        <v>8</v>
      </c>
      <c r="L2" s="2" t="s">
        <v>9</v>
      </c>
      <c r="M2" s="2" t="s">
        <v>10</v>
      </c>
    </row>
    <row r="3" spans="1:13" x14ac:dyDescent="0.25">
      <c r="A3" s="27"/>
      <c r="B3" s="27"/>
      <c r="C3" s="28"/>
      <c r="D3" s="28"/>
      <c r="E3" s="29"/>
      <c r="F3" s="29"/>
      <c r="G3" s="29"/>
      <c r="H3" s="2" t="s">
        <v>11</v>
      </c>
      <c r="I3" s="2" t="s">
        <v>11</v>
      </c>
      <c r="J3" s="2" t="s">
        <v>11</v>
      </c>
      <c r="K3" s="2" t="s">
        <v>7</v>
      </c>
      <c r="L3" s="2" t="s">
        <v>7</v>
      </c>
      <c r="M3" s="2" t="s">
        <v>7</v>
      </c>
    </row>
    <row r="4" spans="1:13" x14ac:dyDescent="0.25">
      <c r="A4" s="3">
        <v>1</v>
      </c>
      <c r="B4" s="3"/>
      <c r="C4" s="4" t="s">
        <v>12</v>
      </c>
      <c r="D4" s="5"/>
      <c r="E4" s="6"/>
      <c r="F4" s="7"/>
      <c r="G4" s="8">
        <f>SUM(G5:G9)</f>
        <v>416700</v>
      </c>
      <c r="H4" s="7"/>
      <c r="I4" s="7"/>
      <c r="J4" s="7"/>
      <c r="K4" s="8">
        <f>SUM(K5:K9)</f>
        <v>0</v>
      </c>
      <c r="L4" s="8">
        <f t="shared" ref="L4:M4" si="0">SUM(L5:L9)</f>
        <v>416700</v>
      </c>
      <c r="M4" s="8">
        <f t="shared" si="0"/>
        <v>416700</v>
      </c>
    </row>
    <row r="5" spans="1:13" ht="66.75" x14ac:dyDescent="0.25">
      <c r="A5" s="9">
        <v>1.01</v>
      </c>
      <c r="B5" s="9"/>
      <c r="C5" s="10" t="s">
        <v>13</v>
      </c>
      <c r="D5" s="11" t="s">
        <v>14</v>
      </c>
      <c r="E5" s="12">
        <v>18</v>
      </c>
      <c r="F5" s="13">
        <v>14000</v>
      </c>
      <c r="G5" s="13">
        <f>E5*F5</f>
        <v>252000</v>
      </c>
      <c r="H5" s="14">
        <v>0</v>
      </c>
      <c r="I5" s="14">
        <f>'[1]Furniture '!$F$5</f>
        <v>18</v>
      </c>
      <c r="J5" s="14">
        <f>H5+I5</f>
        <v>18</v>
      </c>
      <c r="K5" s="14">
        <f>F5*H5</f>
        <v>0</v>
      </c>
      <c r="L5" s="14">
        <f>F5*I5</f>
        <v>252000</v>
      </c>
      <c r="M5" s="14">
        <f>K5+L5</f>
        <v>252000</v>
      </c>
    </row>
    <row r="6" spans="1:13" ht="66.75" x14ac:dyDescent="0.25">
      <c r="A6" s="9">
        <v>1.02</v>
      </c>
      <c r="B6" s="9"/>
      <c r="C6" s="10" t="s">
        <v>15</v>
      </c>
      <c r="D6" s="11" t="s">
        <v>14</v>
      </c>
      <c r="E6" s="12">
        <v>4</v>
      </c>
      <c r="F6" s="13">
        <v>10800</v>
      </c>
      <c r="G6" s="13">
        <f>E6*F6</f>
        <v>43200</v>
      </c>
      <c r="H6" s="14">
        <v>0</v>
      </c>
      <c r="I6" s="14">
        <f>'[1]Furniture '!$F$6</f>
        <v>4</v>
      </c>
      <c r="J6" s="14">
        <f>H6+I6</f>
        <v>4</v>
      </c>
      <c r="K6" s="14">
        <f>F6*H6</f>
        <v>0</v>
      </c>
      <c r="L6" s="14">
        <f>F6*I6</f>
        <v>43200</v>
      </c>
      <c r="M6" s="14">
        <f>K6+L6</f>
        <v>43200</v>
      </c>
    </row>
    <row r="7" spans="1:13" x14ac:dyDescent="0.25">
      <c r="A7" s="3">
        <v>2</v>
      </c>
      <c r="B7" s="3"/>
      <c r="C7" s="4" t="s">
        <v>16</v>
      </c>
      <c r="D7" s="5"/>
      <c r="E7" s="6"/>
      <c r="F7" s="6"/>
      <c r="G7" s="6"/>
      <c r="H7" s="6"/>
      <c r="I7" s="6"/>
      <c r="J7" s="6"/>
      <c r="K7" s="6"/>
      <c r="L7" s="6"/>
      <c r="M7" s="6"/>
    </row>
    <row r="8" spans="1:13" ht="81.75" x14ac:dyDescent="0.25">
      <c r="A8" s="9">
        <f t="shared" ref="A8" si="1">A7+0.01</f>
        <v>2.0099999999999998</v>
      </c>
      <c r="B8" s="9"/>
      <c r="C8" s="10" t="s">
        <v>17</v>
      </c>
      <c r="D8" s="11"/>
      <c r="E8" s="12"/>
      <c r="F8" s="13"/>
      <c r="G8" s="13"/>
      <c r="H8" s="13"/>
      <c r="I8" s="13"/>
      <c r="J8" s="13"/>
      <c r="K8" s="13"/>
      <c r="L8" s="13"/>
      <c r="M8" s="13"/>
    </row>
    <row r="9" spans="1:13" x14ac:dyDescent="0.25">
      <c r="A9" s="9"/>
      <c r="B9" s="9"/>
      <c r="C9" s="10" t="s">
        <v>18</v>
      </c>
      <c r="D9" s="11" t="s">
        <v>14</v>
      </c>
      <c r="E9" s="12">
        <v>9</v>
      </c>
      <c r="F9" s="13">
        <v>13500</v>
      </c>
      <c r="G9" s="13">
        <f>E9*F9</f>
        <v>121500</v>
      </c>
      <c r="H9" s="14">
        <v>0</v>
      </c>
      <c r="I9" s="14">
        <f>'[1]Furniture '!$F$9</f>
        <v>9</v>
      </c>
      <c r="J9" s="14">
        <f>H9+I9</f>
        <v>9</v>
      </c>
      <c r="K9" s="14">
        <f>F9*H9</f>
        <v>0</v>
      </c>
      <c r="L9" s="14">
        <f>F9*I9</f>
        <v>121500</v>
      </c>
      <c r="M9" s="14">
        <f>K9+L9</f>
        <v>121500</v>
      </c>
    </row>
    <row r="10" spans="1:13" x14ac:dyDescent="0.25">
      <c r="A10" s="15"/>
      <c r="B10" s="15"/>
      <c r="C10" s="16"/>
      <c r="D10" s="17"/>
      <c r="E10" s="18"/>
      <c r="F10" s="13"/>
      <c r="G10" s="13"/>
      <c r="H10" s="13"/>
      <c r="I10" s="13"/>
      <c r="J10" s="13"/>
      <c r="K10" s="13"/>
      <c r="L10" s="13"/>
      <c r="M10" s="13"/>
    </row>
  </sheetData>
  <mergeCells count="8">
    <mergeCell ref="A1:M1"/>
    <mergeCell ref="A2:A3"/>
    <mergeCell ref="B2:B3"/>
    <mergeCell ref="C2:C3"/>
    <mergeCell ref="D2:D3"/>
    <mergeCell ref="E2:E3"/>
    <mergeCell ref="F2:F3"/>
    <mergeCell ref="G2:G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0BF7F-478D-4617-AC9E-586E20A2FB68}">
  <dimension ref="A1:F10"/>
  <sheetViews>
    <sheetView workbookViewId="0">
      <selection activeCell="F6" sqref="F6"/>
    </sheetView>
  </sheetViews>
  <sheetFormatPr defaultColWidth="9.140625" defaultRowHeight="13.5" x14ac:dyDescent="0.25"/>
  <cols>
    <col min="1" max="1" width="5.7109375" style="19" customWidth="1"/>
    <col min="2" max="2" width="18.42578125" style="19" customWidth="1"/>
    <col min="3" max="3" width="69.85546875" style="20" customWidth="1"/>
    <col min="4" max="4" width="5.5703125" style="21" customWidth="1"/>
    <col min="5" max="5" width="7.85546875" style="22" customWidth="1"/>
    <col min="6" max="6" width="14" style="23" customWidth="1"/>
    <col min="7" max="7" width="9.42578125" style="1" bestFit="1" customWidth="1"/>
    <col min="8" max="16384" width="9.140625" style="1"/>
  </cols>
  <sheetData>
    <row r="1" spans="1:6" ht="18.75" x14ac:dyDescent="0.25">
      <c r="A1" s="30" t="s">
        <v>0</v>
      </c>
      <c r="B1" s="30"/>
      <c r="C1" s="30"/>
      <c r="D1" s="30"/>
      <c r="E1" s="30"/>
    </row>
    <row r="2" spans="1:6" ht="14.25" x14ac:dyDescent="0.2">
      <c r="A2" s="27" t="s">
        <v>1</v>
      </c>
      <c r="B2" s="27" t="s">
        <v>2</v>
      </c>
      <c r="C2" s="28" t="s">
        <v>3</v>
      </c>
      <c r="D2" s="28" t="s">
        <v>4</v>
      </c>
      <c r="E2" s="29" t="s">
        <v>5</v>
      </c>
      <c r="F2" s="24" t="s">
        <v>9</v>
      </c>
    </row>
    <row r="3" spans="1:6" ht="14.25" x14ac:dyDescent="0.25">
      <c r="A3" s="27"/>
      <c r="B3" s="27"/>
      <c r="C3" s="28"/>
      <c r="D3" s="28"/>
      <c r="E3" s="29"/>
      <c r="F3" s="25" t="s">
        <v>19</v>
      </c>
    </row>
    <row r="4" spans="1:6" x14ac:dyDescent="0.25">
      <c r="A4" s="3">
        <v>1</v>
      </c>
      <c r="B4" s="3"/>
      <c r="C4" s="4" t="s">
        <v>12</v>
      </c>
      <c r="D4" s="5"/>
      <c r="E4" s="6"/>
      <c r="F4" s="14"/>
    </row>
    <row r="5" spans="1:6" ht="66.75" x14ac:dyDescent="0.25">
      <c r="A5" s="9">
        <v>1.01</v>
      </c>
      <c r="B5" s="9"/>
      <c r="C5" s="10" t="s">
        <v>13</v>
      </c>
      <c r="D5" s="11" t="s">
        <v>14</v>
      </c>
      <c r="E5" s="12">
        <v>18</v>
      </c>
      <c r="F5" s="14">
        <v>18</v>
      </c>
    </row>
    <row r="6" spans="1:6" ht="66.75" x14ac:dyDescent="0.25">
      <c r="A6" s="9">
        <v>1.02</v>
      </c>
      <c r="B6" s="9"/>
      <c r="C6" s="10" t="s">
        <v>15</v>
      </c>
      <c r="D6" s="11" t="s">
        <v>14</v>
      </c>
      <c r="E6" s="12">
        <v>4</v>
      </c>
      <c r="F6" s="14">
        <v>4</v>
      </c>
    </row>
    <row r="7" spans="1:6" x14ac:dyDescent="0.25">
      <c r="A7" s="3">
        <v>2</v>
      </c>
      <c r="B7" s="3"/>
      <c r="C7" s="4" t="s">
        <v>16</v>
      </c>
      <c r="D7" s="5"/>
      <c r="E7" s="6"/>
      <c r="F7" s="6"/>
    </row>
    <row r="8" spans="1:6" ht="81.75" x14ac:dyDescent="0.25">
      <c r="A8" s="9">
        <f t="shared" ref="A8" si="0">A7+0.01</f>
        <v>2.0099999999999998</v>
      </c>
      <c r="B8" s="9"/>
      <c r="C8" s="10" t="s">
        <v>17</v>
      </c>
      <c r="D8" s="11"/>
      <c r="E8" s="12"/>
      <c r="F8" s="14"/>
    </row>
    <row r="9" spans="1:6" x14ac:dyDescent="0.25">
      <c r="A9" s="9"/>
      <c r="B9" s="9"/>
      <c r="C9" s="10" t="s">
        <v>18</v>
      </c>
      <c r="D9" s="11" t="s">
        <v>14</v>
      </c>
      <c r="E9" s="12">
        <v>9</v>
      </c>
      <c r="F9" s="14">
        <v>9</v>
      </c>
    </row>
    <row r="10" spans="1:6" x14ac:dyDescent="0.25">
      <c r="A10" s="15"/>
      <c r="B10" s="15"/>
      <c r="C10" s="16"/>
      <c r="D10" s="17"/>
      <c r="E10" s="18"/>
      <c r="F10" s="14"/>
    </row>
  </sheetData>
  <mergeCells count="6">
    <mergeCell ref="A1:E1"/>
    <mergeCell ref="A2:A3"/>
    <mergeCell ref="B2:B3"/>
    <mergeCell ref="C2:C3"/>
    <mergeCell ref="D2:D3"/>
    <mergeCell ref="E2:E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D90956-CFE7-4822-A6DF-6E429CB50E00}"/>
</file>

<file path=customXml/itemProps2.xml><?xml version="1.0" encoding="utf-8"?>
<ds:datastoreItem xmlns:ds="http://schemas.openxmlformats.org/officeDocument/2006/customXml" ds:itemID="{7F8EB4E3-0460-4875-BB35-730DAD68A7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Summery </vt:lpstr>
      <vt:lpstr>BOQ Furniture</vt:lpstr>
      <vt:lpstr>JMR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2024-05-09T06:40:55Z</dcterms:modified>
</cp:coreProperties>
</file>