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93AA5795-3953-4845-9462-3DD196D7E9FD}" xr6:coauthVersionLast="47" xr6:coauthVersionMax="47" xr10:uidLastSave="{00000000-0000-0000-0000-000000000000}"/>
  <bookViews>
    <workbookView xWindow="-108" yWindow="-108" windowWidth="23256" windowHeight="12576" xr2:uid="{00000000-000D-0000-FFFF-FFFF00000000}"/>
  </bookViews>
  <sheets>
    <sheet name="summary" sheetId="6" r:id="rId1"/>
    <sheet name="Bill" sheetId="2" r:id="rId2"/>
    <sheet name="MB" sheetId="8" r:id="rId3"/>
  </sheets>
  <definedNames>
    <definedName name="_xlnm.Print_Titles" localSheetId="1">Bill!$3:$3</definedName>
    <definedName name="_xlnm.Print_Titles" localSheetId="2">MB!$3:$3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 l="1"/>
  <c r="G11" i="2" s="1"/>
  <c r="E8" i="2"/>
  <c r="G8" i="2" s="1"/>
  <c r="E5" i="2"/>
  <c r="G5" i="2" s="1"/>
  <c r="E4" i="2"/>
  <c r="G4" i="2" s="1"/>
  <c r="G13" i="2"/>
  <c r="G6" i="2"/>
  <c r="G7" i="2"/>
  <c r="G9" i="2"/>
  <c r="G10" i="2"/>
  <c r="C20" i="6"/>
  <c r="G15" i="2" l="1"/>
  <c r="D9" i="6" s="1"/>
  <c r="C21" i="6"/>
  <c r="C23" i="6" s="1"/>
  <c r="D20" i="6" l="1"/>
  <c r="D21" i="6" s="1"/>
  <c r="D23" i="6" s="1"/>
</calcChain>
</file>

<file path=xl/sharedStrings.xml><?xml version="1.0" encoding="utf-8"?>
<sst xmlns="http://schemas.openxmlformats.org/spreadsheetml/2006/main" count="72" uniqueCount="42">
  <si>
    <t>Sr. No.</t>
  </si>
  <si>
    <t>Item Description</t>
  </si>
  <si>
    <t>Units</t>
  </si>
  <si>
    <t>Rate/Unit</t>
  </si>
  <si>
    <t xml:space="preserve">Amount  </t>
  </si>
  <si>
    <t>Intercare Enterprise</t>
  </si>
  <si>
    <t>TOTAL without taxes</t>
  </si>
  <si>
    <t xml:space="preserve">     To,</t>
  </si>
  <si>
    <t xml:space="preserve">Travel Food Services Private Limited </t>
  </si>
  <si>
    <t>Kolkata</t>
  </si>
  <si>
    <t>Nos</t>
  </si>
  <si>
    <t>18% GST</t>
  </si>
  <si>
    <t>Grand Total</t>
  </si>
  <si>
    <t>Sr. No</t>
  </si>
  <si>
    <t xml:space="preserve">Description </t>
  </si>
  <si>
    <t>Unit</t>
  </si>
  <si>
    <t>Qty</t>
  </si>
  <si>
    <t>Total</t>
  </si>
  <si>
    <t>Total without taxes</t>
  </si>
  <si>
    <t>BOQ Qty</t>
  </si>
  <si>
    <t>Actual qty</t>
  </si>
  <si>
    <t>BOQ Amount</t>
  </si>
  <si>
    <t>Actual Bill Amount</t>
  </si>
  <si>
    <t>P&amp;F of Electrical work</t>
  </si>
  <si>
    <t>Area</t>
  </si>
  <si>
    <t>Kitchen</t>
  </si>
  <si>
    <t>Additional</t>
  </si>
  <si>
    <t>Final Performa bill for Plumbing work of Irish House project.</t>
  </si>
  <si>
    <t>PO No: TFSKPL/PO/24-25/000135</t>
  </si>
  <si>
    <t>Performa bill for Plumbing of Irish House project.</t>
  </si>
  <si>
    <t>Measurement sheet for Plumbing of Irish House project.</t>
  </si>
  <si>
    <t xml:space="preserve">Supply and insta fixing of wall mixer cock of approved Brand, make  </t>
  </si>
  <si>
    <t>Supply and fixing angular stop cock of approved brand or make.</t>
  </si>
  <si>
    <t>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t>
  </si>
  <si>
    <t>20 mm Dia</t>
  </si>
  <si>
    <t>25 mm Dia</t>
  </si>
  <si>
    <t>32mm Dia</t>
  </si>
  <si>
    <t xml:space="preserve">40mm Dia </t>
  </si>
  <si>
    <t>R mtr</t>
  </si>
  <si>
    <t>Geyser 50Ltr- 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 Prior to proceed check with client for instant geyser requirement if any)</t>
  </si>
  <si>
    <t>Sensor tap</t>
  </si>
  <si>
    <t>Date: 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</si>
</sst>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1"/>
      <color theme="1"/>
      <name val="Calibri"/>
      <family val="2"/>
      <scheme val="minor"/>
    </font>
    <font>
      <sz val="10"/>
      <name val="Book Antiqua"/>
      <family val="1"/>
    </font>
    <font>
      <sz val="11"/>
      <color theme="1"/>
      <name val="Book Antiqua"/>
      <family val="1"/>
    </font>
    <font>
      <sz val="10"/>
      <name val="Arial"/>
      <family val="2"/>
    </font>
    <font>
      <b/>
      <sz val="11"/>
      <name val="Book Antiqua"/>
      <family val="1"/>
    </font>
    <font>
      <b/>
      <sz val="10"/>
      <name val="Book Antiqua"/>
      <family val="1"/>
    </font>
    <font>
      <b/>
      <sz val="10"/>
      <color theme="1"/>
      <name val="Book Antiqua"/>
      <family val="1"/>
    </font>
    <font>
      <sz val="10"/>
      <color theme="1"/>
      <name val="Book Antiqua"/>
      <family val="1"/>
    </font>
    <font>
      <sz val="12"/>
      <name val="Book Antiqua"/>
      <family val="1"/>
    </font>
    <font>
      <b/>
      <sz val="11"/>
      <color theme="1"/>
      <name val="Book Antiqua"/>
      <family val="1"/>
    </font>
    <font>
      <b/>
      <sz val="28"/>
      <color rgb="FFC00000"/>
      <name val="Book Antiqua"/>
      <family val="1"/>
    </font>
    <font>
      <b/>
      <u/>
      <sz val="11"/>
      <name val="Book Antiqua"/>
      <family val="1"/>
    </font>
    <font>
      <sz val="10"/>
      <color rgb="FF000000"/>
      <name val="Book Antiqua"/>
      <family val="1"/>
    </font>
    <font>
      <sz val="11"/>
      <color indexed="8"/>
      <name val="Calibri"/>
    </font>
    <font>
      <sz val="11"/>
      <name val="Book Antiqua"/>
      <family val="1"/>
    </font>
    <font>
      <sz val="10"/>
      <name val="Cambria"/>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right/>
      <top/>
      <bottom style="thick">
        <color rgb="FFC0000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12">
    <xf numFmtId="0" fontId="0" fillId="0" borderId="0"/>
    <xf numFmtId="43" fontId="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4" fillId="0" borderId="0">
      <protection locked="0"/>
    </xf>
  </cellStyleXfs>
  <cellXfs count="82">
    <xf numFmtId="0" fontId="0" fillId="0" borderId="0" xfId="0"/>
    <xf numFmtId="0" fontId="2" fillId="0" borderId="0" xfId="0" applyFont="1"/>
    <xf numFmtId="0" fontId="3" fillId="0" borderId="0" xfId="0" applyFont="1"/>
    <xf numFmtId="0" fontId="2" fillId="0" borderId="0" xfId="2" applyFont="1"/>
    <xf numFmtId="0" fontId="5" fillId="0" borderId="0" xfId="2" applyFont="1" applyAlignment="1">
      <alignment vertical="top"/>
    </xf>
    <xf numFmtId="0" fontId="3" fillId="0" borderId="0" xfId="2" applyFont="1" applyAlignment="1">
      <alignment vertical="top"/>
    </xf>
    <xf numFmtId="0" fontId="2" fillId="0" borderId="1" xfId="3" applyFont="1" applyBorder="1" applyAlignment="1">
      <alignment horizontal="center" vertical="center"/>
    </xf>
    <xf numFmtId="0" fontId="2" fillId="0" borderId="1" xfId="0" applyFont="1" applyBorder="1" applyAlignment="1">
      <alignment horizontal="left" vertical="center" wrapText="1"/>
    </xf>
    <xf numFmtId="2" fontId="2" fillId="0" borderId="1" xfId="5" applyNumberFormat="1" applyFont="1" applyFill="1" applyBorder="1" applyAlignment="1" applyProtection="1">
      <alignment horizontal="center" vertical="center" wrapText="1"/>
    </xf>
    <xf numFmtId="43" fontId="8" fillId="0" borderId="1" xfId="5" applyFont="1" applyBorder="1" applyAlignment="1">
      <alignment horizontal="center" vertical="center"/>
    </xf>
    <xf numFmtId="0" fontId="2" fillId="0" borderId="1" xfId="6" applyFont="1" applyBorder="1" applyAlignment="1" applyProtection="1">
      <alignment horizontal="center" vertical="center" wrapText="1"/>
      <protection locked="0"/>
    </xf>
    <xf numFmtId="0" fontId="2" fillId="0" borderId="1" xfId="6" applyFont="1" applyBorder="1" applyAlignment="1" applyProtection="1">
      <alignment vertical="center" wrapText="1"/>
      <protection locked="0"/>
    </xf>
    <xf numFmtId="0" fontId="2" fillId="0" borderId="1" xfId="10"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xf numFmtId="0" fontId="2" fillId="0" borderId="1" xfId="3" applyFont="1" applyBorder="1" applyAlignment="1">
      <alignment horizontal="left"/>
    </xf>
    <xf numFmtId="2" fontId="9" fillId="0" borderId="1" xfId="4" applyNumberFormat="1" applyFont="1" applyBorder="1" applyAlignment="1">
      <alignment horizontal="center" vertical="center"/>
    </xf>
    <xf numFmtId="43" fontId="9" fillId="0" borderId="1" xfId="4" applyFont="1" applyBorder="1" applyAlignment="1">
      <alignment horizontal="center" vertical="center"/>
    </xf>
    <xf numFmtId="43" fontId="5" fillId="2" borderId="1" xfId="1" applyFont="1" applyFill="1" applyBorder="1" applyAlignment="1">
      <alignment horizontal="center" vertical="center"/>
    </xf>
    <xf numFmtId="0" fontId="3" fillId="0" borderId="0" xfId="0" applyFont="1" applyAlignment="1">
      <alignment vertical="center"/>
    </xf>
    <xf numFmtId="0" fontId="8" fillId="0" borderId="1" xfId="0" applyFont="1" applyBorder="1" applyAlignment="1">
      <alignment vertical="center" wrapText="1"/>
    </xf>
    <xf numFmtId="0" fontId="2" fillId="0" borderId="0" xfId="0" applyFont="1" applyAlignment="1">
      <alignment horizontal="left"/>
    </xf>
    <xf numFmtId="0" fontId="3" fillId="0" borderId="1" xfId="0" applyFont="1" applyBorder="1"/>
    <xf numFmtId="0" fontId="3" fillId="0" borderId="1" xfId="0" applyFont="1" applyBorder="1" applyAlignment="1">
      <alignment horizontal="center"/>
    </xf>
    <xf numFmtId="43" fontId="3" fillId="0" borderId="1" xfId="0" applyNumberFormat="1" applyFont="1" applyBorder="1"/>
    <xf numFmtId="0" fontId="10" fillId="3" borderId="1" xfId="0" applyFont="1" applyFill="1" applyBorder="1"/>
    <xf numFmtId="0" fontId="10" fillId="3" borderId="1" xfId="0" applyFont="1" applyFill="1" applyBorder="1" applyAlignment="1">
      <alignment horizontal="center"/>
    </xf>
    <xf numFmtId="43" fontId="10" fillId="3" borderId="1" xfId="0" applyNumberFormat="1" applyFont="1" applyFill="1" applyBorder="1"/>
    <xf numFmtId="0" fontId="6" fillId="0" borderId="1" xfId="3" applyFont="1" applyBorder="1" applyAlignment="1">
      <alignment horizontal="center" vertical="top"/>
    </xf>
    <xf numFmtId="0" fontId="7" fillId="0" borderId="1" xfId="3" applyFont="1" applyBorder="1" applyAlignment="1">
      <alignment horizontal="center" vertical="top"/>
    </xf>
    <xf numFmtId="0" fontId="10" fillId="0" borderId="1" xfId="0" applyFont="1" applyBorder="1" applyAlignment="1">
      <alignment horizontal="center"/>
    </xf>
    <xf numFmtId="43" fontId="10" fillId="2" borderId="1" xfId="0" applyNumberFormat="1" applyFont="1" applyFill="1" applyBorder="1" applyAlignment="1">
      <alignment vertical="center"/>
    </xf>
    <xf numFmtId="0" fontId="12" fillId="0" borderId="0" xfId="2" applyFont="1"/>
    <xf numFmtId="43" fontId="2" fillId="0" borderId="0" xfId="1" applyFont="1"/>
    <xf numFmtId="43" fontId="8" fillId="0" borderId="0" xfId="1" applyFont="1"/>
    <xf numFmtId="0" fontId="8" fillId="0" borderId="0" xfId="0" applyFont="1"/>
    <xf numFmtId="0" fontId="6" fillId="0" borderId="0" xfId="2" applyFont="1" applyAlignment="1">
      <alignment vertical="top"/>
    </xf>
    <xf numFmtId="0" fontId="8" fillId="0" borderId="0" xfId="2" applyFont="1" applyAlignment="1">
      <alignment vertical="top"/>
    </xf>
    <xf numFmtId="0" fontId="8" fillId="0" borderId="0" xfId="2" applyFont="1"/>
    <xf numFmtId="0" fontId="6" fillId="2" borderId="1" xfId="0" applyFont="1" applyFill="1" applyBorder="1" applyAlignment="1">
      <alignment horizontal="center" vertical="center"/>
    </xf>
    <xf numFmtId="43" fontId="6" fillId="2" borderId="1" xfId="9" applyFont="1" applyFill="1" applyBorder="1" applyAlignment="1">
      <alignment horizontal="center" vertical="center"/>
    </xf>
    <xf numFmtId="43" fontId="6" fillId="2" borderId="1" xfId="1" applyFont="1" applyFill="1" applyBorder="1" applyAlignment="1">
      <alignment horizontal="center" vertical="center"/>
    </xf>
    <xf numFmtId="0" fontId="2" fillId="0" borderId="0" xfId="0" applyFont="1" applyAlignment="1">
      <alignment horizontal="right"/>
    </xf>
    <xf numFmtId="43" fontId="3" fillId="0" borderId="1" xfId="0" applyNumberFormat="1" applyFont="1" applyBorder="1" applyAlignment="1">
      <alignment vertical="center"/>
    </xf>
    <xf numFmtId="43" fontId="7" fillId="0" borderId="1" xfId="1" applyFont="1" applyBorder="1" applyAlignment="1">
      <alignment horizontal="center" vertical="center"/>
    </xf>
    <xf numFmtId="2" fontId="13" fillId="0" borderId="1" xfId="0" applyNumberFormat="1" applyFont="1" applyBorder="1" applyAlignment="1">
      <alignment horizontal="center" vertical="center"/>
    </xf>
    <xf numFmtId="43" fontId="2" fillId="0" borderId="1" xfId="0" applyNumberFormat="1" applyFont="1" applyBorder="1" applyAlignment="1">
      <alignment horizontal="left" vertical="center" wrapText="1"/>
    </xf>
    <xf numFmtId="43" fontId="8" fillId="0" borderId="1" xfId="1" applyFont="1" applyBorder="1" applyAlignment="1">
      <alignment horizontal="center" vertical="center"/>
    </xf>
    <xf numFmtId="43" fontId="2" fillId="0" borderId="1" xfId="4" applyFont="1" applyFill="1" applyBorder="1" applyAlignment="1" applyProtection="1">
      <alignment horizontal="center" vertical="center" wrapText="1"/>
    </xf>
    <xf numFmtId="43" fontId="2" fillId="0" borderId="1" xfId="4" applyFont="1" applyBorder="1" applyAlignment="1">
      <alignment horizontal="center" vertical="center"/>
    </xf>
    <xf numFmtId="0" fontId="15" fillId="0" borderId="1" xfId="3" applyFont="1" applyBorder="1" applyAlignment="1">
      <alignment horizontal="center" vertical="center"/>
    </xf>
    <xf numFmtId="0" fontId="15" fillId="0" borderId="1" xfId="1" applyNumberFormat="1" applyFont="1" applyBorder="1" applyAlignment="1" applyProtection="1">
      <alignment horizontal="center" vertical="center"/>
    </xf>
    <xf numFmtId="0" fontId="13" fillId="0" borderId="1" xfId="3" applyFont="1" applyBorder="1" applyAlignment="1" applyProtection="1">
      <alignment horizontal="center" vertical="center" wrapText="1"/>
      <protection locked="0"/>
    </xf>
    <xf numFmtId="0" fontId="13" fillId="0" borderId="1" xfId="3" applyFont="1" applyBorder="1" applyAlignment="1" applyProtection="1">
      <alignment horizontal="center" vertical="center"/>
      <protection locked="0"/>
    </xf>
    <xf numFmtId="0" fontId="13" fillId="0" borderId="1" xfId="3" applyFont="1" applyBorder="1" applyAlignment="1" applyProtection="1">
      <alignment horizontal="left" vertical="center" wrapText="1"/>
      <protection locked="0"/>
    </xf>
    <xf numFmtId="0" fontId="13" fillId="0" borderId="1" xfId="3" applyFont="1" applyBorder="1" applyAlignment="1" applyProtection="1">
      <alignment horizontal="justify" vertical="center" wrapText="1"/>
      <protection locked="0"/>
    </xf>
    <xf numFmtId="0" fontId="15" fillId="0" borderId="1" xfId="3" applyFont="1" applyBorder="1" applyAlignment="1">
      <alignment wrapText="1"/>
    </xf>
    <xf numFmtId="43" fontId="8" fillId="0" borderId="0" xfId="1" applyFont="1" applyAlignment="1">
      <alignment horizontal="center" vertical="center"/>
    </xf>
    <xf numFmtId="0" fontId="2" fillId="0" borderId="0" xfId="2" applyFont="1" applyAlignment="1">
      <alignment vertical="center"/>
    </xf>
    <xf numFmtId="2" fontId="2" fillId="0" borderId="0" xfId="2" applyNumberFormat="1" applyFont="1" applyAlignment="1">
      <alignment vertical="center"/>
    </xf>
    <xf numFmtId="0" fontId="3" fillId="0" borderId="0" xfId="2" applyFont="1" applyAlignment="1">
      <alignment vertical="center"/>
    </xf>
    <xf numFmtId="0" fontId="2" fillId="0" borderId="0" xfId="0" applyFont="1" applyAlignment="1">
      <alignment vertical="center"/>
    </xf>
    <xf numFmtId="2" fontId="3" fillId="0" borderId="0" xfId="0" applyNumberFormat="1" applyFont="1" applyAlignment="1">
      <alignment vertical="center"/>
    </xf>
    <xf numFmtId="43" fontId="3" fillId="0" borderId="0" xfId="1" applyFont="1" applyAlignment="1">
      <alignment vertical="center"/>
    </xf>
    <xf numFmtId="0" fontId="6" fillId="0" borderId="5" xfId="3" applyFont="1" applyBorder="1" applyAlignment="1">
      <alignment horizontal="center" vertical="center"/>
    </xf>
    <xf numFmtId="0" fontId="7" fillId="0" borderId="5" xfId="3" applyFont="1" applyBorder="1" applyAlignment="1">
      <alignment horizontal="center" vertical="center"/>
    </xf>
    <xf numFmtId="2" fontId="7" fillId="0" borderId="5" xfId="4" applyNumberFormat="1" applyFont="1" applyBorder="1" applyAlignment="1">
      <alignment horizontal="center" vertical="center"/>
    </xf>
    <xf numFmtId="43" fontId="7" fillId="0" borderId="5" xfId="4" applyFont="1" applyBorder="1" applyAlignment="1">
      <alignment horizontal="center" vertical="center"/>
    </xf>
    <xf numFmtId="0" fontId="16" fillId="0" borderId="1" xfId="0" applyFont="1" applyBorder="1" applyAlignment="1">
      <alignment horizontal="right" vertical="top" wrapText="1"/>
    </xf>
    <xf numFmtId="0" fontId="2" fillId="0" borderId="1" xfId="3" applyFont="1" applyBorder="1" applyAlignment="1">
      <alignment wrapText="1"/>
    </xf>
    <xf numFmtId="43" fontId="8" fillId="0" borderId="1" xfId="1" applyFont="1" applyBorder="1"/>
    <xf numFmtId="0" fontId="8" fillId="0" borderId="1" xfId="0" applyFont="1" applyBorder="1" applyAlignment="1">
      <alignment horizontal="center"/>
    </xf>
    <xf numFmtId="2" fontId="2" fillId="0" borderId="0" xfId="2" applyNumberFormat="1" applyFont="1" applyAlignment="1">
      <alignment horizontal="center" vertical="center"/>
    </xf>
    <xf numFmtId="2" fontId="3" fillId="0" borderId="0" xfId="0" applyNumberFormat="1" applyFont="1" applyAlignment="1">
      <alignment horizontal="center" vertical="center"/>
    </xf>
    <xf numFmtId="2" fontId="8" fillId="0" borderId="1" xfId="1" applyNumberFormat="1"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11"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 fillId="0" borderId="0" xfId="0" applyFont="1" applyAlignment="1">
      <alignment horizontal="left"/>
    </xf>
    <xf numFmtId="0" fontId="3" fillId="0" borderId="0" xfId="0" applyFont="1" applyAlignment="1">
      <alignment horizontal="left"/>
    </xf>
  </cellXfs>
  <cellStyles count="12">
    <cellStyle name="Comma" xfId="1" builtinId="3"/>
    <cellStyle name="Comma 12" xfId="9" xr:uid="{00000000-0005-0000-0000-000001000000}"/>
    <cellStyle name="Comma 2" xfId="4" xr:uid="{00000000-0005-0000-0000-000002000000}"/>
    <cellStyle name="Comma 2 2 36" xfId="5" xr:uid="{00000000-0005-0000-0000-000003000000}"/>
    <cellStyle name="Excel Built-in Normal" xfId="11" xr:uid="{3F93F194-DE54-4A65-97A9-67C486B964C4}"/>
    <cellStyle name="Normal" xfId="0" builtinId="0"/>
    <cellStyle name="Normal 12" xfId="7" xr:uid="{00000000-0005-0000-0000-000005000000}"/>
    <cellStyle name="Normal 2" xfId="3" xr:uid="{00000000-0005-0000-0000-000006000000}"/>
    <cellStyle name="Normal 5" xfId="2" xr:uid="{00000000-0005-0000-0000-000007000000}"/>
    <cellStyle name="Normal 6" xfId="6" xr:uid="{00000000-0005-0000-0000-000008000000}"/>
    <cellStyle name="Normal 8" xfId="8" xr:uid="{00000000-0005-0000-0000-000009000000}"/>
    <cellStyle name="Normal_Sheet1" xfId="10" xr:uid="{00000000-0005-0000-0000-00000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3002280</xdr:colOff>
      <xdr:row>26</xdr:row>
      <xdr:rowOff>121920</xdr:rowOff>
    </xdr:from>
    <xdr:to>
      <xdr:col>2</xdr:col>
      <xdr:colOff>868680</xdr:colOff>
      <xdr:row>32</xdr:row>
      <xdr:rowOff>144780</xdr:rowOff>
    </xdr:to>
    <xdr:pic>
      <xdr:nvPicPr>
        <xdr:cNvPr id="3" name="Picture 2">
          <a:extLst>
            <a:ext uri="{FF2B5EF4-FFF2-40B4-BE49-F238E27FC236}">
              <a16:creationId xmlns:a16="http://schemas.microsoft.com/office/drawing/2014/main" id="{42D43805-87CE-4C7E-B5D3-0DF54A3876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3320" y="5242560"/>
          <a:ext cx="1371600" cy="1120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198120</xdr:colOff>
      <xdr:row>16</xdr:row>
      <xdr:rowOff>53340</xdr:rowOff>
    </xdr:from>
    <xdr:to>
      <xdr:col>6</xdr:col>
      <xdr:colOff>182880</xdr:colOff>
      <xdr:row>22</xdr:row>
      <xdr:rowOff>76200</xdr:rowOff>
    </xdr:to>
    <xdr:pic>
      <xdr:nvPicPr>
        <xdr:cNvPr id="3" name="Picture 2">
          <a:extLst>
            <a:ext uri="{FF2B5EF4-FFF2-40B4-BE49-F238E27FC236}">
              <a16:creationId xmlns:a16="http://schemas.microsoft.com/office/drawing/2014/main" id="{F4B283F8-92A8-47E6-9BC9-5400875248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4920" y="6713220"/>
          <a:ext cx="1371600" cy="11201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workbookViewId="0">
      <selection activeCell="F11" sqref="F11"/>
    </sheetView>
  </sheetViews>
  <sheetFormatPr defaultColWidth="9.109375" defaultRowHeight="14.4" x14ac:dyDescent="0.3"/>
  <cols>
    <col min="1" max="1" width="10.21875" style="2" customWidth="1"/>
    <col min="2" max="2" width="51.109375" style="2" customWidth="1"/>
    <col min="3" max="3" width="17.109375" style="2" customWidth="1"/>
    <col min="4" max="4" width="20.21875" style="2" customWidth="1"/>
    <col min="5" max="5" width="17.5546875" style="2" customWidth="1"/>
    <col min="6" max="16384" width="9.109375" style="2"/>
  </cols>
  <sheetData>
    <row r="1" spans="1:4" ht="36.75" customHeight="1" thickBot="1" x14ac:dyDescent="0.7">
      <c r="A1" s="77" t="s">
        <v>5</v>
      </c>
      <c r="B1" s="77"/>
      <c r="C1" s="77"/>
      <c r="D1" s="77"/>
    </row>
    <row r="2" spans="1:4" ht="15" thickTop="1" x14ac:dyDescent="0.3">
      <c r="A2" s="43" t="s">
        <v>7</v>
      </c>
      <c r="B2" s="1"/>
      <c r="C2" s="1"/>
    </row>
    <row r="3" spans="1:4" x14ac:dyDescent="0.3">
      <c r="A3" s="22"/>
      <c r="B3" s="22" t="s">
        <v>8</v>
      </c>
      <c r="C3" s="80" t="s">
        <v>41</v>
      </c>
      <c r="D3" s="80"/>
    </row>
    <row r="4" spans="1:4" x14ac:dyDescent="0.3">
      <c r="A4" s="22"/>
      <c r="B4" s="22" t="s">
        <v>9</v>
      </c>
      <c r="C4" s="81" t="s">
        <v>28</v>
      </c>
      <c r="D4" s="81"/>
    </row>
    <row r="5" spans="1:4" x14ac:dyDescent="0.3">
      <c r="A5" s="22"/>
      <c r="B5" s="22"/>
      <c r="C5" s="22"/>
    </row>
    <row r="6" spans="1:4" x14ac:dyDescent="0.3">
      <c r="A6" s="33" t="s">
        <v>27</v>
      </c>
      <c r="B6" s="3"/>
      <c r="C6" s="3"/>
    </row>
    <row r="7" spans="1:4" x14ac:dyDescent="0.3">
      <c r="A7" s="4"/>
      <c r="B7" s="5"/>
      <c r="C7" s="5"/>
    </row>
    <row r="8" spans="1:4" x14ac:dyDescent="0.3">
      <c r="A8" s="29" t="s">
        <v>0</v>
      </c>
      <c r="B8" s="30" t="s">
        <v>1</v>
      </c>
      <c r="C8" s="30" t="s">
        <v>21</v>
      </c>
      <c r="D8" s="31" t="s">
        <v>22</v>
      </c>
    </row>
    <row r="9" spans="1:4" ht="20.399999999999999" customHeight="1" x14ac:dyDescent="0.3">
      <c r="A9" s="6">
        <v>1</v>
      </c>
      <c r="B9" s="7" t="s">
        <v>23</v>
      </c>
      <c r="C9" s="47">
        <v>89551</v>
      </c>
      <c r="D9" s="44">
        <f>Bill!G15</f>
        <v>89000</v>
      </c>
    </row>
    <row r="10" spans="1:4" x14ac:dyDescent="0.3">
      <c r="A10" s="10"/>
      <c r="B10" s="7"/>
      <c r="C10" s="7"/>
      <c r="D10" s="25"/>
    </row>
    <row r="11" spans="1:4" x14ac:dyDescent="0.3">
      <c r="A11" s="10"/>
      <c r="B11" s="11"/>
      <c r="C11" s="11"/>
      <c r="D11" s="25"/>
    </row>
    <row r="12" spans="1:4" x14ac:dyDescent="0.3">
      <c r="A12" s="12"/>
      <c r="B12" s="11"/>
      <c r="C12" s="11"/>
      <c r="D12" s="25"/>
    </row>
    <row r="13" spans="1:4" x14ac:dyDescent="0.3">
      <c r="A13" s="12"/>
      <c r="B13" s="11"/>
      <c r="C13" s="11"/>
      <c r="D13" s="23"/>
    </row>
    <row r="14" spans="1:4" x14ac:dyDescent="0.3">
      <c r="A14" s="13"/>
      <c r="B14" s="14"/>
      <c r="C14" s="14"/>
      <c r="D14" s="23"/>
    </row>
    <row r="15" spans="1:4" x14ac:dyDescent="0.3">
      <c r="A15" s="13"/>
      <c r="B15" s="14"/>
      <c r="C15" s="14"/>
      <c r="D15" s="23"/>
    </row>
    <row r="16" spans="1:4" x14ac:dyDescent="0.3">
      <c r="A16" s="13"/>
      <c r="B16" s="21"/>
      <c r="C16" s="21"/>
      <c r="D16" s="23"/>
    </row>
    <row r="17" spans="1:4" x14ac:dyDescent="0.3">
      <c r="A17" s="13"/>
      <c r="B17" s="15"/>
      <c r="C17" s="15"/>
      <c r="D17" s="23"/>
    </row>
    <row r="18" spans="1:4" x14ac:dyDescent="0.3">
      <c r="A18" s="13"/>
      <c r="B18" s="14"/>
      <c r="C18" s="14"/>
      <c r="D18" s="23"/>
    </row>
    <row r="19" spans="1:4" x14ac:dyDescent="0.3">
      <c r="A19" s="6"/>
      <c r="B19" s="16"/>
      <c r="C19" s="16"/>
      <c r="D19" s="23"/>
    </row>
    <row r="20" spans="1:4" s="20" customFormat="1" x14ac:dyDescent="0.3">
      <c r="A20" s="76" t="s">
        <v>6</v>
      </c>
      <c r="B20" s="76"/>
      <c r="C20" s="32">
        <f>SUM(C9:C19)</f>
        <v>89551</v>
      </c>
      <c r="D20" s="32">
        <f>SUM(D9:D19)</f>
        <v>89000</v>
      </c>
    </row>
    <row r="21" spans="1:4" x14ac:dyDescent="0.3">
      <c r="A21" s="78" t="s">
        <v>11</v>
      </c>
      <c r="B21" s="79"/>
      <c r="C21" s="25">
        <f>C20*18%</f>
        <v>16119.18</v>
      </c>
      <c r="D21" s="25">
        <f>D20*18%</f>
        <v>16020</v>
      </c>
    </row>
    <row r="22" spans="1:4" x14ac:dyDescent="0.3">
      <c r="A22" s="23"/>
      <c r="B22" s="24"/>
      <c r="C22" s="23"/>
      <c r="D22" s="23"/>
    </row>
    <row r="23" spans="1:4" x14ac:dyDescent="0.3">
      <c r="A23" s="26"/>
      <c r="B23" s="27" t="s">
        <v>12</v>
      </c>
      <c r="C23" s="28">
        <f>C20+C21</f>
        <v>105670.18</v>
      </c>
      <c r="D23" s="28">
        <f>D20+D21</f>
        <v>105020</v>
      </c>
    </row>
  </sheetData>
  <mergeCells count="5">
    <mergeCell ref="A20:B20"/>
    <mergeCell ref="A1:D1"/>
    <mergeCell ref="A21:B21"/>
    <mergeCell ref="C3:D3"/>
    <mergeCell ref="C4:D4"/>
  </mergeCells>
  <pageMargins left="0.2" right="0.2"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tabSelected="1" topLeftCell="A10" workbookViewId="0">
      <selection activeCell="F11" sqref="F11"/>
    </sheetView>
  </sheetViews>
  <sheetFormatPr defaultColWidth="9.109375" defaultRowHeight="14.4" x14ac:dyDescent="0.3"/>
  <cols>
    <col min="1" max="1" width="7.5546875" style="2" customWidth="1"/>
    <col min="2" max="2" width="47" style="2" customWidth="1"/>
    <col min="3" max="3" width="7.44140625" style="20" customWidth="1"/>
    <col min="4" max="4" width="9.109375" style="63"/>
    <col min="5" max="5" width="10" style="74" customWidth="1"/>
    <col min="6" max="6" width="10.21875" style="20" bestFit="1" customWidth="1"/>
    <col min="7" max="7" width="13.109375" style="20" bestFit="1" customWidth="1"/>
    <col min="8" max="16384" width="9.109375" style="2"/>
  </cols>
  <sheetData>
    <row r="1" spans="1:7" x14ac:dyDescent="0.3">
      <c r="A1" s="33" t="s">
        <v>29</v>
      </c>
      <c r="B1" s="3"/>
      <c r="C1" s="59"/>
      <c r="D1" s="60"/>
      <c r="E1" s="73"/>
      <c r="F1" s="59"/>
    </row>
    <row r="2" spans="1:7" x14ac:dyDescent="0.3">
      <c r="A2" s="4"/>
      <c r="B2" s="5"/>
      <c r="C2" s="61"/>
      <c r="D2" s="60"/>
      <c r="E2" s="73"/>
      <c r="F2" s="59"/>
      <c r="G2" s="62"/>
    </row>
    <row r="3" spans="1:7" x14ac:dyDescent="0.3">
      <c r="A3" s="65" t="s">
        <v>0</v>
      </c>
      <c r="B3" s="66" t="s">
        <v>1</v>
      </c>
      <c r="C3" s="66" t="s">
        <v>2</v>
      </c>
      <c r="D3" s="67" t="s">
        <v>19</v>
      </c>
      <c r="E3" s="67" t="s">
        <v>20</v>
      </c>
      <c r="F3" s="68" t="s">
        <v>3</v>
      </c>
      <c r="G3" s="68" t="s">
        <v>4</v>
      </c>
    </row>
    <row r="4" spans="1:7" ht="27.6" x14ac:dyDescent="0.3">
      <c r="A4" s="51">
        <v>1</v>
      </c>
      <c r="B4" s="56" t="s">
        <v>31</v>
      </c>
      <c r="C4" s="54" t="s">
        <v>10</v>
      </c>
      <c r="D4" s="54">
        <v>4</v>
      </c>
      <c r="E4" s="8">
        <f>MB!F4</f>
        <v>2</v>
      </c>
      <c r="F4" s="51">
        <v>3500</v>
      </c>
      <c r="G4" s="9">
        <f>E4*F4</f>
        <v>7000</v>
      </c>
    </row>
    <row r="5" spans="1:7" ht="27.6" x14ac:dyDescent="0.3">
      <c r="A5" s="51">
        <v>2</v>
      </c>
      <c r="B5" s="56" t="s">
        <v>32</v>
      </c>
      <c r="C5" s="54" t="s">
        <v>10</v>
      </c>
      <c r="D5" s="54">
        <v>20</v>
      </c>
      <c r="E5" s="8">
        <f>MB!F5</f>
        <v>15</v>
      </c>
      <c r="F5" s="51">
        <v>1800</v>
      </c>
      <c r="G5" s="9">
        <f t="shared" ref="G5:G11" si="0">E5*F5</f>
        <v>27000</v>
      </c>
    </row>
    <row r="6" spans="1:7" ht="165.6" x14ac:dyDescent="0.3">
      <c r="A6" s="51">
        <v>3</v>
      </c>
      <c r="B6" s="56" t="s">
        <v>33</v>
      </c>
      <c r="C6" s="54" t="s">
        <v>10</v>
      </c>
      <c r="D6" s="51">
        <v>1</v>
      </c>
      <c r="E6" s="8"/>
      <c r="F6" s="51">
        <v>1</v>
      </c>
      <c r="G6" s="9">
        <f t="shared" si="0"/>
        <v>0</v>
      </c>
    </row>
    <row r="7" spans="1:7" x14ac:dyDescent="0.3">
      <c r="A7" s="51">
        <v>4</v>
      </c>
      <c r="B7" s="69" t="s">
        <v>34</v>
      </c>
      <c r="C7" s="54" t="s">
        <v>38</v>
      </c>
      <c r="D7" s="51">
        <v>2</v>
      </c>
      <c r="E7" s="8"/>
      <c r="F7" s="51">
        <v>650</v>
      </c>
      <c r="G7" s="9">
        <f t="shared" si="0"/>
        <v>0</v>
      </c>
    </row>
    <row r="8" spans="1:7" x14ac:dyDescent="0.3">
      <c r="A8" s="51">
        <v>5</v>
      </c>
      <c r="B8" s="69" t="s">
        <v>35</v>
      </c>
      <c r="C8" s="54" t="s">
        <v>38</v>
      </c>
      <c r="D8" s="52">
        <v>5</v>
      </c>
      <c r="E8" s="8">
        <f>MB!F8</f>
        <v>20</v>
      </c>
      <c r="F8" s="51">
        <v>850</v>
      </c>
      <c r="G8" s="9">
        <f t="shared" si="0"/>
        <v>17000</v>
      </c>
    </row>
    <row r="9" spans="1:7" x14ac:dyDescent="0.3">
      <c r="A9" s="51">
        <v>6</v>
      </c>
      <c r="B9" s="69" t="s">
        <v>36</v>
      </c>
      <c r="C9" s="54" t="s">
        <v>38</v>
      </c>
      <c r="D9" s="52">
        <v>2</v>
      </c>
      <c r="E9" s="8"/>
      <c r="F9" s="51">
        <v>950</v>
      </c>
      <c r="G9" s="9">
        <f t="shared" si="0"/>
        <v>0</v>
      </c>
    </row>
    <row r="10" spans="1:7" x14ac:dyDescent="0.3">
      <c r="A10" s="51">
        <v>7</v>
      </c>
      <c r="B10" s="69" t="s">
        <v>37</v>
      </c>
      <c r="C10" s="54" t="s">
        <v>38</v>
      </c>
      <c r="D10" s="52">
        <v>2</v>
      </c>
      <c r="E10" s="8"/>
      <c r="F10" s="51">
        <v>1050</v>
      </c>
      <c r="G10" s="9">
        <f t="shared" si="0"/>
        <v>0</v>
      </c>
    </row>
    <row r="11" spans="1:7" ht="129.6" x14ac:dyDescent="0.3">
      <c r="A11" s="51">
        <v>8</v>
      </c>
      <c r="B11" s="57" t="s">
        <v>39</v>
      </c>
      <c r="C11" s="51" t="s">
        <v>10</v>
      </c>
      <c r="D11" s="52">
        <v>1</v>
      </c>
      <c r="E11" s="8">
        <f>MB!F11</f>
        <v>1</v>
      </c>
      <c r="F11" s="51">
        <v>30000</v>
      </c>
      <c r="G11" s="9">
        <f t="shared" si="0"/>
        <v>30000</v>
      </c>
    </row>
    <row r="12" spans="1:7" x14ac:dyDescent="0.3">
      <c r="A12" s="53"/>
      <c r="B12" s="56"/>
      <c r="C12" s="51"/>
      <c r="D12" s="51"/>
      <c r="E12" s="48"/>
      <c r="F12" s="54"/>
      <c r="G12" s="9"/>
    </row>
    <row r="13" spans="1:7" x14ac:dyDescent="0.3">
      <c r="A13" s="53">
        <v>1</v>
      </c>
      <c r="B13" s="55" t="s">
        <v>40</v>
      </c>
      <c r="C13" s="54"/>
      <c r="D13" s="51"/>
      <c r="E13" s="75">
        <v>1</v>
      </c>
      <c r="F13" s="54">
        <v>8000</v>
      </c>
      <c r="G13" s="9">
        <f>E13*F13</f>
        <v>8000</v>
      </c>
    </row>
    <row r="14" spans="1:7" ht="15.6" x14ac:dyDescent="0.3">
      <c r="A14" s="6"/>
      <c r="B14" s="6"/>
      <c r="C14" s="49"/>
      <c r="D14" s="17"/>
      <c r="E14" s="17"/>
      <c r="F14" s="18"/>
      <c r="G14" s="50"/>
    </row>
    <row r="15" spans="1:7" x14ac:dyDescent="0.3">
      <c r="A15" s="76" t="s">
        <v>18</v>
      </c>
      <c r="B15" s="76"/>
      <c r="C15" s="76"/>
      <c r="D15" s="76"/>
      <c r="E15" s="76"/>
      <c r="F15" s="76"/>
      <c r="G15" s="19">
        <f>SUM(G4:G14)</f>
        <v>89000</v>
      </c>
    </row>
    <row r="16" spans="1:7" x14ac:dyDescent="0.3">
      <c r="G16" s="64"/>
    </row>
  </sheetData>
  <mergeCells count="1">
    <mergeCell ref="A15:F15"/>
  </mergeCells>
  <pageMargins left="0.2" right="0.2" top="0.75" bottom="0.75" header="0.3" footer="0.3"/>
  <pageSetup paperSize="9" scale="95" orientation="portrait" verticalDpi="1200" r:id="rId1"/>
  <headerFooter>
    <oddHeader>&amp;C&amp;"+,Bold"&amp;18&amp;U&amp;KC00000Intercare Enterprise</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136B-0AA1-4EC3-94A2-C8EA2D868302}">
  <dimension ref="A1:F14"/>
  <sheetViews>
    <sheetView topLeftCell="A10" workbookViewId="0">
      <selection activeCell="J16" sqref="J16"/>
    </sheetView>
  </sheetViews>
  <sheetFormatPr defaultColWidth="9.109375" defaultRowHeight="13.8" x14ac:dyDescent="0.3"/>
  <cols>
    <col min="1" max="1" width="6.44140625" style="36" customWidth="1"/>
    <col min="2" max="2" width="55.33203125" style="36" customWidth="1"/>
    <col min="3" max="3" width="8.88671875" style="36" customWidth="1"/>
    <col min="4" max="4" width="10.21875" style="35" customWidth="1"/>
    <col min="5" max="5" width="13.88671875" style="58" customWidth="1"/>
    <col min="6" max="6" width="9.88671875" style="58" bestFit="1" customWidth="1"/>
    <col min="7" max="16384" width="9.109375" style="36"/>
  </cols>
  <sheetData>
    <row r="1" spans="1:6" ht="14.4" x14ac:dyDescent="0.3">
      <c r="A1" s="33" t="s">
        <v>30</v>
      </c>
      <c r="B1" s="3"/>
      <c r="C1" s="3"/>
      <c r="D1" s="34"/>
    </row>
    <row r="2" spans="1:6" x14ac:dyDescent="0.3">
      <c r="A2" s="37"/>
      <c r="B2" s="38"/>
      <c r="C2" s="39"/>
      <c r="D2" s="34"/>
    </row>
    <row r="3" spans="1:6" x14ac:dyDescent="0.3">
      <c r="A3" s="40" t="s">
        <v>13</v>
      </c>
      <c r="B3" s="40" t="s">
        <v>14</v>
      </c>
      <c r="C3" s="41" t="s">
        <v>15</v>
      </c>
      <c r="D3" s="42" t="s">
        <v>16</v>
      </c>
      <c r="E3" s="42" t="s">
        <v>24</v>
      </c>
      <c r="F3" s="42" t="s">
        <v>17</v>
      </c>
    </row>
    <row r="4" spans="1:6" ht="27.6" x14ac:dyDescent="0.3">
      <c r="A4" s="6">
        <v>1</v>
      </c>
      <c r="B4" s="56" t="s">
        <v>31</v>
      </c>
      <c r="C4" s="54" t="s">
        <v>10</v>
      </c>
      <c r="D4" s="46">
        <v>2</v>
      </c>
      <c r="E4" s="48" t="s">
        <v>25</v>
      </c>
      <c r="F4" s="45">
        <v>2</v>
      </c>
    </row>
    <row r="5" spans="1:6" ht="27.6" x14ac:dyDescent="0.3">
      <c r="A5" s="6">
        <v>2</v>
      </c>
      <c r="B5" s="56" t="s">
        <v>32</v>
      </c>
      <c r="C5" s="54" t="s">
        <v>10</v>
      </c>
      <c r="D5" s="46">
        <v>15</v>
      </c>
      <c r="E5" s="48" t="s">
        <v>25</v>
      </c>
      <c r="F5" s="45">
        <v>15</v>
      </c>
    </row>
    <row r="6" spans="1:6" ht="138" x14ac:dyDescent="0.3">
      <c r="A6" s="6">
        <v>3</v>
      </c>
      <c r="B6" s="56" t="s">
        <v>33</v>
      </c>
      <c r="C6" s="54" t="s">
        <v>10</v>
      </c>
      <c r="D6" s="46"/>
      <c r="E6" s="48"/>
      <c r="F6" s="45"/>
    </row>
    <row r="7" spans="1:6" x14ac:dyDescent="0.3">
      <c r="A7" s="6">
        <v>4</v>
      </c>
      <c r="B7" s="69" t="s">
        <v>34</v>
      </c>
      <c r="C7" s="54" t="s">
        <v>38</v>
      </c>
      <c r="D7" s="46"/>
      <c r="E7" s="48"/>
      <c r="F7" s="45"/>
    </row>
    <row r="8" spans="1:6" x14ac:dyDescent="0.3">
      <c r="A8" s="6">
        <v>5</v>
      </c>
      <c r="B8" s="69" t="s">
        <v>35</v>
      </c>
      <c r="C8" s="54" t="s">
        <v>38</v>
      </c>
      <c r="D8" s="46">
        <v>20</v>
      </c>
      <c r="E8" s="48" t="s">
        <v>25</v>
      </c>
      <c r="F8" s="45">
        <v>20</v>
      </c>
    </row>
    <row r="9" spans="1:6" x14ac:dyDescent="0.3">
      <c r="A9" s="6">
        <v>6</v>
      </c>
      <c r="B9" s="69" t="s">
        <v>36</v>
      </c>
      <c r="C9" s="54" t="s">
        <v>38</v>
      </c>
      <c r="D9" s="46"/>
      <c r="E9" s="48"/>
      <c r="F9" s="45"/>
    </row>
    <row r="10" spans="1:6" x14ac:dyDescent="0.3">
      <c r="A10" s="6">
        <v>7</v>
      </c>
      <c r="B10" s="69" t="s">
        <v>37</v>
      </c>
      <c r="C10" s="54" t="s">
        <v>38</v>
      </c>
      <c r="D10" s="46"/>
      <c r="E10" s="48"/>
      <c r="F10" s="48"/>
    </row>
    <row r="11" spans="1:6" ht="96.6" x14ac:dyDescent="0.3">
      <c r="A11" s="6">
        <v>8</v>
      </c>
      <c r="B11" s="70" t="s">
        <v>39</v>
      </c>
      <c r="C11" s="6" t="s">
        <v>10</v>
      </c>
      <c r="D11" s="46"/>
      <c r="E11" s="48" t="s">
        <v>25</v>
      </c>
      <c r="F11" s="45">
        <v>1</v>
      </c>
    </row>
    <row r="12" spans="1:6" x14ac:dyDescent="0.3">
      <c r="A12" s="15"/>
      <c r="B12" s="15" t="s">
        <v>26</v>
      </c>
      <c r="C12" s="15"/>
      <c r="D12" s="71"/>
      <c r="E12" s="48"/>
      <c r="F12" s="48"/>
    </row>
    <row r="13" spans="1:6" x14ac:dyDescent="0.3">
      <c r="A13" s="72"/>
      <c r="B13" s="15"/>
      <c r="C13" s="15"/>
      <c r="D13" s="71"/>
      <c r="E13" s="48"/>
      <c r="F13" s="48"/>
    </row>
    <row r="14" spans="1:6" x14ac:dyDescent="0.3">
      <c r="A14" s="72">
        <v>1</v>
      </c>
      <c r="B14" s="15" t="s">
        <v>40</v>
      </c>
      <c r="C14" s="15" t="s">
        <v>10</v>
      </c>
      <c r="D14" s="71"/>
      <c r="E14" s="48" t="s">
        <v>25</v>
      </c>
      <c r="F14" s="45">
        <v>1</v>
      </c>
    </row>
  </sheetData>
  <pageMargins left="0.2" right="0.2" top="0.75" bottom="0.5" header="0.3" footer="0.3"/>
  <pageSetup scale="95" orientation="portrait" horizontalDpi="1200" verticalDpi="1200" r:id="rId1"/>
  <headerFooter>
    <oddHeader>&amp;C&amp;"+,Bold"&amp;18&amp;UIntercare Enterprise</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Bill</vt:lpstr>
      <vt:lpstr>MB</vt:lpstr>
      <vt:lpstr>Bill!Print_Titles</vt:lpstr>
      <vt:lpstr>MB!Print_Titles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2024-11-03T08:53:47Z</dcterms:modified>
</cp:coreProperties>
</file>