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025"/>
  <workbookPr filterPrivacy="1" defaultThemeVersion="124226"/>
  <xr:revisionPtr revIDLastSave="0" documentId="13_ncr:1_{D29D49E0-82AB-4E4D-AE5A-5A30BAFF3D8F}" xr6:coauthVersionLast="47" xr6:coauthVersionMax="47" xr10:uidLastSave="{00000000-0000-0000-0000-000000000000}"/>
  <bookViews>
    <workbookView xWindow="-108" yWindow="-108" windowWidth="23256" windowHeight="12576" xr2:uid="{00000000-000D-0000-FFFF-FFFF00000000}"/>
  </bookViews>
  <sheets>
    <sheet name="summary" sheetId="6" r:id="rId1"/>
    <sheet name="Bill" sheetId="2" r:id="rId2"/>
    <sheet name="MB" sheetId="8" r:id="rId3"/>
  </sheets>
  <definedNames>
    <definedName name="_xlnm.Print_Titles" localSheetId="1">Bill!$3:$3</definedName>
    <definedName name="_xlnm.Print_Titles" localSheetId="2">MB!$3:$3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9" i="2" l="1"/>
  <c r="G19" i="2" s="1"/>
  <c r="E25" i="2"/>
  <c r="G25" i="2" s="1"/>
  <c r="G5" i="2"/>
  <c r="E23" i="2"/>
  <c r="G23" i="2" s="1"/>
  <c r="E22" i="2"/>
  <c r="E21" i="2"/>
  <c r="E20" i="2"/>
  <c r="G20" i="2" s="1"/>
  <c r="E18" i="2"/>
  <c r="G18" i="2" s="1"/>
  <c r="E17" i="2"/>
  <c r="G17" i="2" s="1"/>
  <c r="E16" i="2"/>
  <c r="G16" i="2" s="1"/>
  <c r="E15" i="2"/>
  <c r="G15" i="2" s="1"/>
  <c r="E14" i="2"/>
  <c r="G14" i="2" s="1"/>
  <c r="E13" i="2"/>
  <c r="G13" i="2" s="1"/>
  <c r="E12" i="2"/>
  <c r="G12" i="2" s="1"/>
  <c r="E11" i="2"/>
  <c r="G11" i="2" s="1"/>
  <c r="E10" i="2"/>
  <c r="G10" i="2" s="1"/>
  <c r="E9" i="2"/>
  <c r="E8" i="2"/>
  <c r="G8" i="2" s="1"/>
  <c r="E7" i="2"/>
  <c r="G7" i="2" s="1"/>
  <c r="E6" i="2"/>
  <c r="G6" i="2" s="1"/>
  <c r="E5" i="2"/>
  <c r="E4" i="2"/>
  <c r="G4" i="2" s="1"/>
  <c r="E28" i="2"/>
  <c r="G28" i="2" s="1"/>
  <c r="E27" i="2"/>
  <c r="G27" i="2" s="1"/>
  <c r="E26" i="2"/>
  <c r="G26" i="2" s="1"/>
  <c r="G22" i="2"/>
  <c r="G21" i="2"/>
  <c r="G9" i="2"/>
  <c r="G24" i="2"/>
  <c r="C20" i="6"/>
  <c r="G32" i="2" l="1"/>
  <c r="C21" i="6"/>
  <c r="C23" i="6" s="1"/>
  <c r="D9" i="6" l="1"/>
  <c r="D20" i="6" s="1"/>
  <c r="D21" i="6" l="1"/>
  <c r="D23" i="6" s="1"/>
</calcChain>
</file>

<file path=xl/sharedStrings.xml><?xml version="1.0" encoding="utf-8"?>
<sst xmlns="http://schemas.openxmlformats.org/spreadsheetml/2006/main" count="148" uniqueCount="61">
  <si>
    <t>Sr. No.</t>
  </si>
  <si>
    <t>Item Description</t>
  </si>
  <si>
    <t>Units</t>
  </si>
  <si>
    <t>Rate/Unit</t>
  </si>
  <si>
    <t xml:space="preserve">Amount  </t>
  </si>
  <si>
    <t>Intercare Enterprise</t>
  </si>
  <si>
    <t>TOTAL without taxes</t>
  </si>
  <si>
    <t xml:space="preserve">     To,</t>
  </si>
  <si>
    <t xml:space="preserve">Travel Food Services Private Limited </t>
  </si>
  <si>
    <t>Kolkata</t>
  </si>
  <si>
    <t>Nos</t>
  </si>
  <si>
    <t>18% GST</t>
  </si>
  <si>
    <t>Grand Total</t>
  </si>
  <si>
    <t>Sr. No</t>
  </si>
  <si>
    <t xml:space="preserve">Description </t>
  </si>
  <si>
    <t>Unit</t>
  </si>
  <si>
    <t>Qty</t>
  </si>
  <si>
    <t>Total</t>
  </si>
  <si>
    <t>Total without taxes</t>
  </si>
  <si>
    <t>BOQ Qty</t>
  </si>
  <si>
    <t>Actual qty</t>
  </si>
  <si>
    <t>BOQ Amount</t>
  </si>
  <si>
    <t>Actual Bill Amount</t>
  </si>
  <si>
    <t>Final Performa bill for Electrical work of Irish House project.</t>
  </si>
  <si>
    <t>PO No: TFSKPL/PO/24-25/000137</t>
  </si>
  <si>
    <t>P&amp;F of Electrical work</t>
  </si>
  <si>
    <t xml:space="preserve">32 amps 4P MCB with 32A 5 Pin Ray Roll Socket complete with all mounting accessories – for Kitchen Legrand make </t>
  </si>
  <si>
    <t xml:space="preserve">16 amps 4P MCB with 25A 5 Pin Ray Roll Socket complete with all mounting accessories – for Kitchen Legrand make </t>
  </si>
  <si>
    <t xml:space="preserve">16A Rey roll socket complete with 16 amps SPMCB with 3 pin metal clad socket  -  Legrand make - kitchen power </t>
  </si>
  <si>
    <t xml:space="preserve">Supply   installation of following LT XLPE FRLS cables rated for 600 / 1100 volts AC as per IS standard 1554 Part 1 with necessary M.S. clamps.  All cables shall be properly clamped or tied when run on cable trays.  All such cables shall be provided with </t>
  </si>
  <si>
    <t xml:space="preserve">4C x 16 Sq. mm A2XFY </t>
  </si>
  <si>
    <t xml:space="preserve">Supply, installation, testing   commissioning of flush mounted plate type switch and switch + sockets with hot dipped GI box complete as per the final approval of Architect/Consultant </t>
  </si>
  <si>
    <t xml:space="preserve">16A 5pin switch socket outlet </t>
  </si>
  <si>
    <t>32A industrial  BOX with MCB and Soket</t>
  </si>
  <si>
    <t>2ft x 2ft Led downlighter recessed mounted with wiring</t>
  </si>
  <si>
    <t>Supply and fixing 2 X 2 CELING exhaust fan with wiring</t>
  </si>
  <si>
    <t>Supply and fixing hanging light with wiring for main facade area</t>
  </si>
  <si>
    <t>Supply and fixing spot light  with wiring in black colour</t>
  </si>
  <si>
    <t>Supply and fixing 2" celling mounted spot light with wiring</t>
  </si>
  <si>
    <t>Supply and fixing wall light as per approved sample with wiring</t>
  </si>
  <si>
    <t xml:space="preserve">Led strip light </t>
  </si>
  <si>
    <t>Supply and laying of following PVC insulated copper conductor 1100 volt grade stranded flexible FRLS wire in already laid  FRLS  GI conduit concealed or surface mounted making connections where ever required to complete the installation.</t>
  </si>
  <si>
    <t>2R x 2.5Sqmm + 1R x 2.5Sqmm Cu. Wires</t>
  </si>
  <si>
    <t>2R x 4Sqmm + 1R x 2.5Sqmm Cu. Wires</t>
  </si>
  <si>
    <t>4R x 4Sqmm + 1R x 2.5Sqmm Cu. Wires</t>
  </si>
  <si>
    <t>4R x 6Sqmm + 1R x 2.5Sqmm Cu. Wires</t>
  </si>
  <si>
    <t>Supply &amp; installation of 25 mm dia. GI conduit with pull box / junction box &amp; all accessories for Lighting &amp; Power wiring as per the requirement</t>
  </si>
  <si>
    <t xml:space="preserve"> - do - but  conduit pipe shall be Rigid type.</t>
  </si>
  <si>
    <t xml:space="preserve"> - do - but flexible conduit pipe</t>
  </si>
  <si>
    <t>CCTV Cabling Change work - supply and laying cat-6 wire 350 miter for camera</t>
  </si>
  <si>
    <t xml:space="preserve">Light Fitting Supply and fixing with connection of hanging light as per approved sample (as per design) </t>
  </si>
  <si>
    <t>Nos.</t>
  </si>
  <si>
    <t>Mtr.</t>
  </si>
  <si>
    <t>Performa bill for Electrical of Irish House project.</t>
  </si>
  <si>
    <t>Area</t>
  </si>
  <si>
    <t>Kitchen</t>
  </si>
  <si>
    <t xml:space="preserve">Dinning </t>
  </si>
  <si>
    <t>Kitchen + Dinning</t>
  </si>
  <si>
    <t>Measurement sheet for Electrical of Irish House project.</t>
  </si>
  <si>
    <t>Dinning</t>
  </si>
  <si>
    <t>Date: 04/11/2024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</si>
</sst>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16" x14ac:knownFonts="1">
    <font>
      <sz val="11"/>
      <color theme="1"/>
      <name val="Calibri"/>
      <family val="2"/>
      <scheme val="minor"/>
    </font>
    <font>
      <sz val="11"/>
      <color theme="1"/>
      <name val="Calibri"/>
      <family val="2"/>
      <scheme val="minor"/>
    </font>
    <font>
      <sz val="10"/>
      <name val="Book Antiqua"/>
      <family val="1"/>
    </font>
    <font>
      <sz val="11"/>
      <color theme="1"/>
      <name val="Book Antiqua"/>
      <family val="1"/>
    </font>
    <font>
      <sz val="10"/>
      <name val="Arial"/>
      <family val="2"/>
    </font>
    <font>
      <b/>
      <sz val="11"/>
      <name val="Book Antiqua"/>
      <family val="1"/>
    </font>
    <font>
      <b/>
      <sz val="10"/>
      <name val="Book Antiqua"/>
      <family val="1"/>
    </font>
    <font>
      <b/>
      <sz val="10"/>
      <color theme="1"/>
      <name val="Book Antiqua"/>
      <family val="1"/>
    </font>
    <font>
      <sz val="10"/>
      <color theme="1"/>
      <name val="Book Antiqua"/>
      <family val="1"/>
    </font>
    <font>
      <sz val="12"/>
      <name val="Book Antiqua"/>
      <family val="1"/>
    </font>
    <font>
      <b/>
      <sz val="11"/>
      <color theme="1"/>
      <name val="Book Antiqua"/>
      <family val="1"/>
    </font>
    <font>
      <b/>
      <sz val="28"/>
      <color rgb="FFC00000"/>
      <name val="Book Antiqua"/>
      <family val="1"/>
    </font>
    <font>
      <b/>
      <u/>
      <sz val="11"/>
      <name val="Book Antiqua"/>
      <family val="1"/>
    </font>
    <font>
      <sz val="10"/>
      <color rgb="FF000000"/>
      <name val="Book Antiqua"/>
      <family val="1"/>
    </font>
    <font>
      <sz val="11"/>
      <color indexed="8"/>
      <name val="Calibri"/>
      <family val="2"/>
    </font>
    <font>
      <sz val="11"/>
      <name val="Book Antiqua"/>
      <family val="1"/>
    </font>
  </fonts>
  <fills count="4">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s>
  <borders count="5">
    <border>
      <left/>
      <right/>
      <top/>
      <bottom/>
      <diagonal/>
    </border>
    <border>
      <left style="hair">
        <color indexed="64"/>
      </left>
      <right style="hair">
        <color indexed="64"/>
      </right>
      <top style="hair">
        <color indexed="64"/>
      </top>
      <bottom style="hair">
        <color indexed="64"/>
      </bottom>
      <diagonal/>
    </border>
    <border>
      <left/>
      <right/>
      <top/>
      <bottom style="thick">
        <color rgb="FFC00000"/>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s>
  <cellStyleXfs count="12">
    <xf numFmtId="0" fontId="0" fillId="0" borderId="0"/>
    <xf numFmtId="43" fontId="1"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43" fontId="4" fillId="0" borderId="0" applyFont="0" applyFill="0" applyBorder="0" applyAlignment="0" applyProtection="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14" fillId="0" borderId="0">
      <protection locked="0"/>
    </xf>
  </cellStyleXfs>
  <cellXfs count="86">
    <xf numFmtId="0" fontId="0" fillId="0" borderId="0" xfId="0"/>
    <xf numFmtId="0" fontId="2" fillId="0" borderId="0" xfId="0" applyFont="1"/>
    <xf numFmtId="0" fontId="3" fillId="0" borderId="0" xfId="0" applyFont="1"/>
    <xf numFmtId="0" fontId="2" fillId="0" borderId="0" xfId="2" applyFont="1"/>
    <xf numFmtId="0" fontId="5" fillId="0" borderId="0" xfId="2" applyFont="1" applyAlignment="1">
      <alignment vertical="top"/>
    </xf>
    <xf numFmtId="0" fontId="3" fillId="0" borderId="0" xfId="2" applyFont="1" applyAlignment="1">
      <alignment vertical="top"/>
    </xf>
    <xf numFmtId="0" fontId="2" fillId="0" borderId="1" xfId="3" applyFont="1" applyBorder="1" applyAlignment="1">
      <alignment horizontal="center" vertical="center"/>
    </xf>
    <xf numFmtId="0" fontId="2" fillId="0" borderId="1" xfId="0" applyFont="1" applyBorder="1" applyAlignment="1">
      <alignment horizontal="left" vertical="center" wrapText="1"/>
    </xf>
    <xf numFmtId="2" fontId="2" fillId="0" borderId="1" xfId="5" applyNumberFormat="1" applyFont="1" applyFill="1" applyBorder="1" applyAlignment="1" applyProtection="1">
      <alignment horizontal="center" vertical="center" wrapText="1"/>
    </xf>
    <xf numFmtId="43" fontId="8" fillId="0" borderId="1" xfId="5" applyFont="1" applyBorder="1" applyAlignment="1">
      <alignment horizontal="center" vertical="center"/>
    </xf>
    <xf numFmtId="0" fontId="2" fillId="0" borderId="1" xfId="6" applyFont="1" applyBorder="1" applyAlignment="1" applyProtection="1">
      <alignment horizontal="center" vertical="center" wrapText="1"/>
      <protection locked="0"/>
    </xf>
    <xf numFmtId="0" fontId="2" fillId="0" borderId="1" xfId="6" applyFont="1" applyBorder="1" applyAlignment="1" applyProtection="1">
      <alignment vertical="center" wrapText="1"/>
      <protection locked="0"/>
    </xf>
    <xf numFmtId="0" fontId="2" fillId="0" borderId="1" xfId="10" applyFont="1" applyBorder="1" applyAlignment="1" applyProtection="1">
      <alignment horizontal="center" vertical="center" wrapText="1"/>
      <protection locked="0"/>
    </xf>
    <xf numFmtId="43" fontId="2" fillId="0" borderId="1" xfId="1" applyFont="1" applyBorder="1" applyAlignment="1">
      <alignment horizontal="center" vertical="center"/>
    </xf>
    <xf numFmtId="0" fontId="8" fillId="0" borderId="1" xfId="0" applyFont="1" applyBorder="1" applyAlignment="1">
      <alignment horizontal="center" vertical="center"/>
    </xf>
    <xf numFmtId="0" fontId="8" fillId="0" borderId="1" xfId="0" applyFont="1" applyBorder="1" applyAlignment="1">
      <alignment vertical="center"/>
    </xf>
    <xf numFmtId="0" fontId="8" fillId="0" borderId="1" xfId="0" applyFont="1" applyBorder="1"/>
    <xf numFmtId="0" fontId="2" fillId="0" borderId="1" xfId="3" applyFont="1" applyBorder="1" applyAlignment="1">
      <alignment horizontal="left"/>
    </xf>
    <xf numFmtId="2" fontId="9" fillId="0" borderId="1" xfId="4" applyNumberFormat="1" applyFont="1" applyBorder="1" applyAlignment="1">
      <alignment horizontal="center" vertical="center"/>
    </xf>
    <xf numFmtId="43" fontId="9" fillId="0" borderId="1" xfId="4" applyFont="1" applyBorder="1" applyAlignment="1">
      <alignment horizontal="center" vertical="center"/>
    </xf>
    <xf numFmtId="43" fontId="5" fillId="2" borderId="1" xfId="1" applyFont="1" applyFill="1" applyBorder="1" applyAlignment="1">
      <alignment horizontal="center" vertical="center"/>
    </xf>
    <xf numFmtId="0" fontId="3" fillId="0" borderId="0" xfId="0" applyFont="1" applyAlignment="1">
      <alignment vertical="center"/>
    </xf>
    <xf numFmtId="0" fontId="8" fillId="0" borderId="1" xfId="0" applyFont="1" applyBorder="1" applyAlignment="1">
      <alignment vertical="center" wrapText="1"/>
    </xf>
    <xf numFmtId="0" fontId="2" fillId="0" borderId="0" xfId="0" applyFont="1" applyAlignment="1">
      <alignment horizontal="left"/>
    </xf>
    <xf numFmtId="0" fontId="3" fillId="0" borderId="1" xfId="0" applyFont="1" applyBorder="1"/>
    <xf numFmtId="0" fontId="3" fillId="0" borderId="1" xfId="0" applyFont="1" applyBorder="1" applyAlignment="1">
      <alignment horizontal="center"/>
    </xf>
    <xf numFmtId="43" fontId="3" fillId="0" borderId="1" xfId="0" applyNumberFormat="1" applyFont="1" applyBorder="1"/>
    <xf numFmtId="0" fontId="10" fillId="3" borderId="1" xfId="0" applyFont="1" applyFill="1" applyBorder="1"/>
    <xf numFmtId="0" fontId="10" fillId="3" borderId="1" xfId="0" applyFont="1" applyFill="1" applyBorder="1" applyAlignment="1">
      <alignment horizontal="center"/>
    </xf>
    <xf numFmtId="43" fontId="10" fillId="3" borderId="1" xfId="0" applyNumberFormat="1" applyFont="1" applyFill="1" applyBorder="1"/>
    <xf numFmtId="0" fontId="6" fillId="0" borderId="1" xfId="3" applyFont="1" applyBorder="1" applyAlignment="1">
      <alignment horizontal="center" vertical="top"/>
    </xf>
    <xf numFmtId="0" fontId="7" fillId="0" borderId="1" xfId="3" applyFont="1" applyBorder="1" applyAlignment="1">
      <alignment horizontal="center" vertical="top"/>
    </xf>
    <xf numFmtId="0" fontId="10" fillId="0" borderId="1" xfId="0" applyFont="1" applyBorder="1" applyAlignment="1">
      <alignment horizontal="center"/>
    </xf>
    <xf numFmtId="0" fontId="7" fillId="0" borderId="1" xfId="3" applyFont="1" applyBorder="1" applyAlignment="1">
      <alignment horizontal="center" vertical="center"/>
    </xf>
    <xf numFmtId="2" fontId="7" fillId="0" borderId="1" xfId="4" applyNumberFormat="1" applyFont="1" applyBorder="1" applyAlignment="1">
      <alignment horizontal="center" vertical="center"/>
    </xf>
    <xf numFmtId="43" fontId="10" fillId="2" borderId="1" xfId="0" applyNumberFormat="1" applyFont="1" applyFill="1" applyBorder="1" applyAlignment="1">
      <alignment vertical="center"/>
    </xf>
    <xf numFmtId="0" fontId="12" fillId="0" borderId="0" xfId="2" applyFont="1"/>
    <xf numFmtId="43" fontId="2" fillId="0" borderId="0" xfId="1" applyFont="1"/>
    <xf numFmtId="43" fontId="8" fillId="0" borderId="0" xfId="1" applyFont="1"/>
    <xf numFmtId="0" fontId="8" fillId="0" borderId="0" xfId="0" applyFont="1"/>
    <xf numFmtId="0" fontId="6" fillId="0" borderId="0" xfId="2" applyFont="1" applyAlignment="1">
      <alignment vertical="top"/>
    </xf>
    <xf numFmtId="0" fontId="8" fillId="0" borderId="0" xfId="2" applyFont="1" applyAlignment="1">
      <alignment vertical="top"/>
    </xf>
    <xf numFmtId="0" fontId="8" fillId="0" borderId="0" xfId="2" applyFont="1"/>
    <xf numFmtId="0" fontId="6" fillId="2" borderId="1" xfId="0" applyFont="1" applyFill="1" applyBorder="1" applyAlignment="1">
      <alignment horizontal="center" vertical="center"/>
    </xf>
    <xf numFmtId="43" fontId="6" fillId="2" borderId="1" xfId="9" applyFont="1" applyFill="1" applyBorder="1" applyAlignment="1">
      <alignment horizontal="center" vertical="center"/>
    </xf>
    <xf numFmtId="43" fontId="6" fillId="2" borderId="1" xfId="1" applyFont="1" applyFill="1" applyBorder="1" applyAlignment="1">
      <alignment horizontal="center" vertical="center"/>
    </xf>
    <xf numFmtId="0" fontId="2" fillId="0" borderId="0" xfId="0" applyFont="1" applyAlignment="1">
      <alignment horizontal="right"/>
    </xf>
    <xf numFmtId="43" fontId="3" fillId="0" borderId="1" xfId="0" applyNumberFormat="1" applyFont="1" applyBorder="1" applyAlignment="1">
      <alignment vertical="center"/>
    </xf>
    <xf numFmtId="43" fontId="7" fillId="0" borderId="1" xfId="1" applyFont="1" applyBorder="1" applyAlignment="1">
      <alignment horizontal="center" vertical="center"/>
    </xf>
    <xf numFmtId="2" fontId="3" fillId="0" borderId="1" xfId="0" applyNumberFormat="1" applyFont="1" applyBorder="1" applyAlignment="1">
      <alignment horizontal="center" vertical="center"/>
    </xf>
    <xf numFmtId="2" fontId="13" fillId="0" borderId="1" xfId="0" applyNumberFormat="1" applyFont="1" applyBorder="1" applyAlignment="1">
      <alignment horizontal="center" vertical="center"/>
    </xf>
    <xf numFmtId="43" fontId="2" fillId="0" borderId="1" xfId="0" applyNumberFormat="1" applyFont="1" applyBorder="1" applyAlignment="1">
      <alignment horizontal="left" vertical="center" wrapText="1"/>
    </xf>
    <xf numFmtId="0" fontId="6" fillId="0" borderId="1" xfId="3" applyFont="1" applyBorder="1" applyAlignment="1">
      <alignment horizontal="center" vertical="center"/>
    </xf>
    <xf numFmtId="43" fontId="7" fillId="0" borderId="1" xfId="4" applyFont="1" applyBorder="1" applyAlignment="1">
      <alignment horizontal="center" vertical="center"/>
    </xf>
    <xf numFmtId="0" fontId="2" fillId="0" borderId="1" xfId="3" applyFont="1" applyBorder="1" applyAlignment="1">
      <alignment horizontal="left" vertical="center"/>
    </xf>
    <xf numFmtId="43" fontId="8" fillId="0" borderId="1" xfId="1" applyFont="1" applyBorder="1" applyAlignment="1">
      <alignment horizontal="center" vertical="center"/>
    </xf>
    <xf numFmtId="43" fontId="2" fillId="0" borderId="1" xfId="4" applyFont="1" applyFill="1" applyBorder="1" applyAlignment="1" applyProtection="1">
      <alignment horizontal="center" vertical="center" wrapText="1"/>
    </xf>
    <xf numFmtId="43" fontId="2" fillId="0" borderId="1" xfId="4" applyFont="1" applyBorder="1" applyAlignment="1">
      <alignment horizontal="center" vertical="center"/>
    </xf>
    <xf numFmtId="0" fontId="15" fillId="0" borderId="1" xfId="3" applyFont="1" applyBorder="1" applyAlignment="1">
      <alignment horizontal="center" vertical="center"/>
    </xf>
    <xf numFmtId="0" fontId="15" fillId="0" borderId="1" xfId="1" applyNumberFormat="1" applyFont="1" applyBorder="1" applyAlignment="1" applyProtection="1">
      <alignment horizontal="center" vertical="center"/>
    </xf>
    <xf numFmtId="0" fontId="15" fillId="0" borderId="1" xfId="3" applyFont="1" applyBorder="1" applyAlignment="1">
      <alignment horizontal="left" vertical="center" wrapText="1"/>
    </xf>
    <xf numFmtId="43" fontId="15" fillId="0" borderId="1" xfId="1" applyFont="1" applyBorder="1" applyAlignment="1" applyProtection="1">
      <alignment horizontal="center" vertical="center"/>
    </xf>
    <xf numFmtId="0" fontId="2" fillId="0" borderId="1" xfId="3" applyFont="1" applyBorder="1" applyAlignment="1">
      <alignment horizontal="left" vertical="center" wrapText="1"/>
    </xf>
    <xf numFmtId="0" fontId="13" fillId="0" borderId="1" xfId="3" applyFont="1" applyBorder="1" applyAlignment="1" applyProtection="1">
      <alignment horizontal="center" vertical="center" wrapText="1"/>
      <protection locked="0"/>
    </xf>
    <xf numFmtId="0" fontId="13" fillId="0" borderId="1" xfId="3" applyFont="1" applyBorder="1" applyAlignment="1" applyProtection="1">
      <alignment horizontal="center" vertical="center"/>
      <protection locked="0"/>
    </xf>
    <xf numFmtId="0" fontId="13" fillId="0" borderId="1" xfId="3" applyFont="1" applyBorder="1" applyAlignment="1" applyProtection="1">
      <alignment horizontal="left" vertical="center" wrapText="1"/>
      <protection locked="0"/>
    </xf>
    <xf numFmtId="0" fontId="13" fillId="0" borderId="1" xfId="3" applyFont="1" applyBorder="1" applyAlignment="1" applyProtection="1">
      <alignment horizontal="justify" vertical="center" wrapText="1"/>
      <protection locked="0"/>
    </xf>
    <xf numFmtId="0" fontId="15" fillId="0" borderId="1" xfId="3" applyFont="1" applyBorder="1" applyAlignment="1">
      <alignment horizontal="center"/>
    </xf>
    <xf numFmtId="0" fontId="3" fillId="0" borderId="1" xfId="0" applyFont="1" applyBorder="1" applyAlignment="1">
      <alignment wrapText="1"/>
    </xf>
    <xf numFmtId="0" fontId="15" fillId="0" borderId="1" xfId="3" applyFont="1" applyBorder="1" applyAlignment="1">
      <alignment wrapText="1"/>
    </xf>
    <xf numFmtId="0" fontId="13" fillId="0" borderId="1" xfId="11" applyFont="1" applyBorder="1" applyAlignment="1" applyProtection="1">
      <alignment horizontal="justify" vertical="center" wrapText="1"/>
    </xf>
    <xf numFmtId="43" fontId="8" fillId="0" borderId="0" xfId="1" applyFont="1" applyAlignment="1">
      <alignment horizontal="center" vertical="center"/>
    </xf>
    <xf numFmtId="43" fontId="6" fillId="0" borderId="1" xfId="1" applyFont="1" applyBorder="1" applyAlignment="1">
      <alignment horizontal="center" vertical="center"/>
    </xf>
    <xf numFmtId="0" fontId="2" fillId="0" borderId="0" xfId="2" applyFont="1" applyAlignment="1">
      <alignment vertical="center"/>
    </xf>
    <xf numFmtId="2" fontId="2" fillId="0" borderId="0" xfId="2" applyNumberFormat="1" applyFont="1" applyAlignment="1">
      <alignment vertical="center"/>
    </xf>
    <xf numFmtId="0" fontId="3" fillId="0" borderId="0" xfId="2" applyFont="1" applyAlignment="1">
      <alignment vertical="center"/>
    </xf>
    <xf numFmtId="0" fontId="2" fillId="0" borderId="0" xfId="0" applyFont="1" applyAlignment="1">
      <alignment vertical="center"/>
    </xf>
    <xf numFmtId="2" fontId="3" fillId="0" borderId="0" xfId="0" applyNumberFormat="1" applyFont="1" applyAlignment="1">
      <alignment vertical="center"/>
    </xf>
    <xf numFmtId="43" fontId="3" fillId="0" borderId="0" xfId="1" applyFont="1" applyAlignment="1">
      <alignment vertical="center"/>
    </xf>
    <xf numFmtId="43" fontId="3" fillId="0" borderId="0" xfId="0" applyNumberFormat="1" applyFont="1"/>
    <xf numFmtId="0" fontId="5" fillId="2" borderId="1" xfId="0" applyFont="1" applyFill="1" applyBorder="1" applyAlignment="1" applyProtection="1">
      <alignment horizontal="center" vertical="center" wrapText="1"/>
      <protection locked="0"/>
    </xf>
    <xf numFmtId="0" fontId="11" fillId="0" borderId="2" xfId="0" applyFont="1" applyBorder="1" applyAlignment="1">
      <alignment horizontal="center"/>
    </xf>
    <xf numFmtId="0" fontId="3" fillId="0" borderId="3" xfId="0" applyFont="1" applyBorder="1" applyAlignment="1">
      <alignment horizontal="center"/>
    </xf>
    <xf numFmtId="0" fontId="3" fillId="0" borderId="4" xfId="0" applyFont="1" applyBorder="1" applyAlignment="1">
      <alignment horizontal="center"/>
    </xf>
    <xf numFmtId="0" fontId="2" fillId="0" borderId="0" xfId="0" applyFont="1" applyAlignment="1">
      <alignment horizontal="left"/>
    </xf>
    <xf numFmtId="0" fontId="3" fillId="0" borderId="0" xfId="0" applyFont="1" applyAlignment="1">
      <alignment horizontal="left"/>
    </xf>
  </cellXfs>
  <cellStyles count="12">
    <cellStyle name="Comma" xfId="1" builtinId="3"/>
    <cellStyle name="Comma 12" xfId="9" xr:uid="{00000000-0005-0000-0000-000001000000}"/>
    <cellStyle name="Comma 2" xfId="4" xr:uid="{00000000-0005-0000-0000-000002000000}"/>
    <cellStyle name="Comma 2 2 36" xfId="5" xr:uid="{00000000-0005-0000-0000-000003000000}"/>
    <cellStyle name="Excel Built-in Normal" xfId="11" xr:uid="{3F93F194-DE54-4A65-97A9-67C486B964C4}"/>
    <cellStyle name="Normal" xfId="0" builtinId="0"/>
    <cellStyle name="Normal 12" xfId="7" xr:uid="{00000000-0005-0000-0000-000005000000}"/>
    <cellStyle name="Normal 2" xfId="3" xr:uid="{00000000-0005-0000-0000-000006000000}"/>
    <cellStyle name="Normal 5" xfId="2" xr:uid="{00000000-0005-0000-0000-000007000000}"/>
    <cellStyle name="Normal 6" xfId="6" xr:uid="{00000000-0005-0000-0000-000008000000}"/>
    <cellStyle name="Normal 8" xfId="8" xr:uid="{00000000-0005-0000-0000-000009000000}"/>
    <cellStyle name="Normal_Sheet1" xfId="10" xr:uid="{00000000-0005-0000-0000-00000A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1</xdr:col>
      <xdr:colOff>3002280</xdr:colOff>
      <xdr:row>26</xdr:row>
      <xdr:rowOff>121920</xdr:rowOff>
    </xdr:from>
    <xdr:to>
      <xdr:col>3</xdr:col>
      <xdr:colOff>7620</xdr:colOff>
      <xdr:row>32</xdr:row>
      <xdr:rowOff>144780</xdr:rowOff>
    </xdr:to>
    <xdr:pic>
      <xdr:nvPicPr>
        <xdr:cNvPr id="3" name="Picture 2">
          <a:extLst>
            <a:ext uri="{FF2B5EF4-FFF2-40B4-BE49-F238E27FC236}">
              <a16:creationId xmlns:a16="http://schemas.microsoft.com/office/drawing/2014/main" id="{42D43805-87CE-4C7E-B5D3-0DF54A3876D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703320" y="5242560"/>
          <a:ext cx="1371600" cy="112014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601980</xdr:colOff>
      <xdr:row>34</xdr:row>
      <xdr:rowOff>114300</xdr:rowOff>
    </xdr:from>
    <xdr:to>
      <xdr:col>5</xdr:col>
      <xdr:colOff>662940</xdr:colOff>
      <xdr:row>40</xdr:row>
      <xdr:rowOff>137160</xdr:rowOff>
    </xdr:to>
    <xdr:pic>
      <xdr:nvPicPr>
        <xdr:cNvPr id="3" name="Picture 2">
          <a:extLst>
            <a:ext uri="{FF2B5EF4-FFF2-40B4-BE49-F238E27FC236}">
              <a16:creationId xmlns:a16="http://schemas.microsoft.com/office/drawing/2014/main" id="{F4B283F8-92A8-47E6-9BC9-54008752486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777740" y="5021580"/>
          <a:ext cx="1371600" cy="112014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23"/>
  <sheetViews>
    <sheetView tabSelected="1" topLeftCell="A4" workbookViewId="0">
      <selection activeCell="I19" sqref="I19"/>
    </sheetView>
  </sheetViews>
  <sheetFormatPr defaultColWidth="9.109375" defaultRowHeight="14.4" x14ac:dyDescent="0.3"/>
  <cols>
    <col min="1" max="1" width="10.21875" style="2" customWidth="1"/>
    <col min="2" max="2" width="46.5546875" style="2" customWidth="1"/>
    <col min="3" max="3" width="17.109375" style="2" customWidth="1"/>
    <col min="4" max="4" width="20.21875" style="2" customWidth="1"/>
    <col min="5" max="16384" width="9.109375" style="2"/>
  </cols>
  <sheetData>
    <row r="1" spans="1:4" ht="36.75" customHeight="1" thickBot="1" x14ac:dyDescent="0.7">
      <c r="A1" s="81" t="s">
        <v>5</v>
      </c>
      <c r="B1" s="81"/>
      <c r="C1" s="81"/>
      <c r="D1" s="81"/>
    </row>
    <row r="2" spans="1:4" ht="15" thickTop="1" x14ac:dyDescent="0.3">
      <c r="A2" s="46" t="s">
        <v>7</v>
      </c>
      <c r="B2" s="1"/>
      <c r="C2" s="1"/>
    </row>
    <row r="3" spans="1:4" x14ac:dyDescent="0.3">
      <c r="A3" s="23"/>
      <c r="B3" s="23" t="s">
        <v>8</v>
      </c>
      <c r="C3" s="84" t="s">
        <v>60</v>
      </c>
      <c r="D3" s="84"/>
    </row>
    <row r="4" spans="1:4" x14ac:dyDescent="0.3">
      <c r="A4" s="23"/>
      <c r="B4" s="23" t="s">
        <v>9</v>
      </c>
      <c r="C4" s="85" t="s">
        <v>24</v>
      </c>
      <c r="D4" s="85"/>
    </row>
    <row r="5" spans="1:4" x14ac:dyDescent="0.3">
      <c r="A5" s="23"/>
      <c r="B5" s="23"/>
      <c r="C5" s="23"/>
    </row>
    <row r="6" spans="1:4" x14ac:dyDescent="0.3">
      <c r="A6" s="36" t="s">
        <v>23</v>
      </c>
      <c r="B6" s="3"/>
      <c r="C6" s="3"/>
    </row>
    <row r="7" spans="1:4" x14ac:dyDescent="0.3">
      <c r="A7" s="4"/>
      <c r="B7" s="5"/>
      <c r="C7" s="5"/>
    </row>
    <row r="8" spans="1:4" x14ac:dyDescent="0.3">
      <c r="A8" s="30" t="s">
        <v>0</v>
      </c>
      <c r="B8" s="31" t="s">
        <v>1</v>
      </c>
      <c r="C8" s="31" t="s">
        <v>21</v>
      </c>
      <c r="D8" s="32" t="s">
        <v>22</v>
      </c>
    </row>
    <row r="9" spans="1:4" ht="20.399999999999999" customHeight="1" x14ac:dyDescent="0.3">
      <c r="A9" s="6">
        <v>1</v>
      </c>
      <c r="B9" s="7" t="s">
        <v>25</v>
      </c>
      <c r="C9" s="51">
        <v>1136505</v>
      </c>
      <c r="D9" s="47">
        <f>Bill!G32</f>
        <v>1109072</v>
      </c>
    </row>
    <row r="10" spans="1:4" x14ac:dyDescent="0.3">
      <c r="A10" s="10"/>
      <c r="B10" s="7"/>
      <c r="C10" s="7"/>
      <c r="D10" s="26"/>
    </row>
    <row r="11" spans="1:4" x14ac:dyDescent="0.3">
      <c r="A11" s="10"/>
      <c r="B11" s="11"/>
      <c r="C11" s="11"/>
      <c r="D11" s="26"/>
    </row>
    <row r="12" spans="1:4" x14ac:dyDescent="0.3">
      <c r="A12" s="12"/>
      <c r="B12" s="11"/>
      <c r="C12" s="11"/>
      <c r="D12" s="26"/>
    </row>
    <row r="13" spans="1:4" x14ac:dyDescent="0.3">
      <c r="A13" s="12"/>
      <c r="B13" s="11"/>
      <c r="C13" s="11"/>
      <c r="D13" s="24"/>
    </row>
    <row r="14" spans="1:4" x14ac:dyDescent="0.3">
      <c r="A14" s="14"/>
      <c r="B14" s="15"/>
      <c r="C14" s="15"/>
      <c r="D14" s="24"/>
    </row>
    <row r="15" spans="1:4" x14ac:dyDescent="0.3">
      <c r="A15" s="14"/>
      <c r="B15" s="15"/>
      <c r="C15" s="15"/>
      <c r="D15" s="24"/>
    </row>
    <row r="16" spans="1:4" x14ac:dyDescent="0.3">
      <c r="A16" s="14"/>
      <c r="B16" s="22"/>
      <c r="C16" s="22"/>
      <c r="D16" s="24"/>
    </row>
    <row r="17" spans="1:4" x14ac:dyDescent="0.3">
      <c r="A17" s="14"/>
      <c r="B17" s="16"/>
      <c r="C17" s="16"/>
      <c r="D17" s="24"/>
    </row>
    <row r="18" spans="1:4" x14ac:dyDescent="0.3">
      <c r="A18" s="14"/>
      <c r="B18" s="15"/>
      <c r="C18" s="15"/>
      <c r="D18" s="24"/>
    </row>
    <row r="19" spans="1:4" x14ac:dyDescent="0.3">
      <c r="A19" s="6"/>
      <c r="B19" s="17"/>
      <c r="C19" s="17"/>
      <c r="D19" s="24"/>
    </row>
    <row r="20" spans="1:4" s="21" customFormat="1" x14ac:dyDescent="0.3">
      <c r="A20" s="80" t="s">
        <v>6</v>
      </c>
      <c r="B20" s="80"/>
      <c r="C20" s="35">
        <f>SUM(C9:C19)</f>
        <v>1136505</v>
      </c>
      <c r="D20" s="35">
        <f>SUM(D9:D19)</f>
        <v>1109072</v>
      </c>
    </row>
    <row r="21" spans="1:4" x14ac:dyDescent="0.3">
      <c r="A21" s="82" t="s">
        <v>11</v>
      </c>
      <c r="B21" s="83"/>
      <c r="C21" s="26">
        <f>C20*18%</f>
        <v>204570.9</v>
      </c>
      <c r="D21" s="26">
        <f>D20*18%</f>
        <v>199632.96</v>
      </c>
    </row>
    <row r="22" spans="1:4" x14ac:dyDescent="0.3">
      <c r="A22" s="24"/>
      <c r="B22" s="25"/>
      <c r="C22" s="24"/>
      <c r="D22" s="24"/>
    </row>
    <row r="23" spans="1:4" x14ac:dyDescent="0.3">
      <c r="A23" s="27"/>
      <c r="B23" s="28" t="s">
        <v>12</v>
      </c>
      <c r="C23" s="29">
        <f>C20+C21</f>
        <v>1341075.8999999999</v>
      </c>
      <c r="D23" s="29">
        <f>D20+D21</f>
        <v>1308704.96</v>
      </c>
    </row>
  </sheetData>
  <mergeCells count="5">
    <mergeCell ref="A20:B20"/>
    <mergeCell ref="A1:D1"/>
    <mergeCell ref="A21:B21"/>
    <mergeCell ref="C3:D3"/>
    <mergeCell ref="C4:D4"/>
  </mergeCells>
  <pageMargins left="0.7" right="0.2" top="0.75" bottom="0.75" header="0.3" footer="0.3"/>
  <pageSetup paperSize="9" orientation="portrait"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36"/>
  <sheetViews>
    <sheetView workbookViewId="0">
      <selection activeCell="L10" sqref="L10"/>
    </sheetView>
  </sheetViews>
  <sheetFormatPr defaultColWidth="9.109375" defaultRowHeight="14.4" x14ac:dyDescent="0.3"/>
  <cols>
    <col min="1" max="1" width="7.5546875" style="2" customWidth="1"/>
    <col min="2" max="2" width="46.5546875" style="2" customWidth="1"/>
    <col min="3" max="3" width="7.44140625" style="21" customWidth="1"/>
    <col min="4" max="4" width="9.109375" style="77"/>
    <col min="5" max="5" width="10" style="77" customWidth="1"/>
    <col min="6" max="6" width="10.21875" style="21" bestFit="1" customWidth="1"/>
    <col min="7" max="7" width="13.109375" style="21" bestFit="1" customWidth="1"/>
    <col min="8" max="8" width="11.44140625" style="2" bestFit="1" customWidth="1"/>
    <col min="9" max="16384" width="9.109375" style="2"/>
  </cols>
  <sheetData>
    <row r="1" spans="1:7" x14ac:dyDescent="0.3">
      <c r="A1" s="36" t="s">
        <v>53</v>
      </c>
      <c r="B1" s="3"/>
      <c r="C1" s="73"/>
      <c r="D1" s="74"/>
      <c r="E1" s="74"/>
      <c r="F1" s="73"/>
    </row>
    <row r="2" spans="1:7" x14ac:dyDescent="0.3">
      <c r="A2" s="4"/>
      <c r="B2" s="5"/>
      <c r="C2" s="75"/>
      <c r="D2" s="74"/>
      <c r="E2" s="74"/>
      <c r="F2" s="73"/>
      <c r="G2" s="76"/>
    </row>
    <row r="3" spans="1:7" x14ac:dyDescent="0.3">
      <c r="A3" s="52" t="s">
        <v>0</v>
      </c>
      <c r="B3" s="33" t="s">
        <v>1</v>
      </c>
      <c r="C3" s="33" t="s">
        <v>2</v>
      </c>
      <c r="D3" s="34" t="s">
        <v>19</v>
      </c>
      <c r="E3" s="34" t="s">
        <v>20</v>
      </c>
      <c r="F3" s="53" t="s">
        <v>3</v>
      </c>
      <c r="G3" s="53" t="s">
        <v>4</v>
      </c>
    </row>
    <row r="4" spans="1:7" ht="41.4" x14ac:dyDescent="0.3">
      <c r="A4" s="58">
        <v>1</v>
      </c>
      <c r="B4" s="66" t="s">
        <v>46</v>
      </c>
      <c r="C4" s="64" t="s">
        <v>10</v>
      </c>
      <c r="D4" s="64">
        <v>1</v>
      </c>
      <c r="E4" s="8">
        <f>MB!F4</f>
        <v>0</v>
      </c>
      <c r="F4" s="58">
        <v>1</v>
      </c>
      <c r="G4" s="9">
        <f>E4*F4</f>
        <v>0</v>
      </c>
    </row>
    <row r="5" spans="1:7" ht="25.8" customHeight="1" x14ac:dyDescent="0.3">
      <c r="A5" s="58">
        <v>2</v>
      </c>
      <c r="B5" s="66" t="s">
        <v>47</v>
      </c>
      <c r="C5" s="64" t="s">
        <v>52</v>
      </c>
      <c r="D5" s="58">
        <v>200</v>
      </c>
      <c r="E5" s="8">
        <f>MB!F5</f>
        <v>110</v>
      </c>
      <c r="F5" s="58">
        <v>200</v>
      </c>
      <c r="G5" s="9">
        <f>E5*F5</f>
        <v>22000</v>
      </c>
    </row>
    <row r="6" spans="1:7" ht="25.8" customHeight="1" x14ac:dyDescent="0.3">
      <c r="A6" s="58">
        <v>3</v>
      </c>
      <c r="B6" s="66" t="s">
        <v>48</v>
      </c>
      <c r="C6" s="64" t="s">
        <v>52</v>
      </c>
      <c r="D6" s="58">
        <v>100</v>
      </c>
      <c r="E6" s="8">
        <f>MB!F6</f>
        <v>70</v>
      </c>
      <c r="F6" s="58">
        <v>60</v>
      </c>
      <c r="G6" s="9">
        <f t="shared" ref="G6:G28" si="0">E6*F6</f>
        <v>4200</v>
      </c>
    </row>
    <row r="7" spans="1:7" ht="28.8" x14ac:dyDescent="0.3">
      <c r="A7" s="58">
        <v>4</v>
      </c>
      <c r="B7" s="68" t="s">
        <v>49</v>
      </c>
      <c r="C7" s="64" t="s">
        <v>52</v>
      </c>
      <c r="D7" s="58">
        <v>350</v>
      </c>
      <c r="E7" s="8">
        <f>MB!F7</f>
        <v>330</v>
      </c>
      <c r="F7" s="58">
        <v>80</v>
      </c>
      <c r="G7" s="9">
        <f t="shared" si="0"/>
        <v>26400</v>
      </c>
    </row>
    <row r="8" spans="1:7" ht="43.2" x14ac:dyDescent="0.3">
      <c r="A8" s="58">
        <v>5</v>
      </c>
      <c r="B8" s="68" t="s">
        <v>50</v>
      </c>
      <c r="C8" s="58" t="s">
        <v>10</v>
      </c>
      <c r="D8" s="59">
        <v>3</v>
      </c>
      <c r="E8" s="8">
        <f>MB!F8</f>
        <v>3</v>
      </c>
      <c r="F8" s="58">
        <v>3000</v>
      </c>
      <c r="G8" s="9">
        <f t="shared" si="0"/>
        <v>9000</v>
      </c>
    </row>
    <row r="9" spans="1:7" ht="43.2" x14ac:dyDescent="0.3">
      <c r="A9" s="58">
        <v>6</v>
      </c>
      <c r="B9" s="60" t="s">
        <v>26</v>
      </c>
      <c r="C9" s="58" t="s">
        <v>10</v>
      </c>
      <c r="D9" s="59">
        <v>2</v>
      </c>
      <c r="E9" s="8">
        <f>MB!F9</f>
        <v>3</v>
      </c>
      <c r="F9" s="58">
        <v>11000</v>
      </c>
      <c r="G9" s="9">
        <f t="shared" si="0"/>
        <v>33000</v>
      </c>
    </row>
    <row r="10" spans="1:7" ht="43.2" x14ac:dyDescent="0.3">
      <c r="A10" s="58">
        <v>7</v>
      </c>
      <c r="B10" s="69" t="s">
        <v>27</v>
      </c>
      <c r="C10" s="58" t="s">
        <v>10</v>
      </c>
      <c r="D10" s="59">
        <v>3</v>
      </c>
      <c r="E10" s="8">
        <f>MB!F10</f>
        <v>3</v>
      </c>
      <c r="F10" s="58">
        <v>9000</v>
      </c>
      <c r="G10" s="9">
        <f t="shared" si="0"/>
        <v>27000</v>
      </c>
    </row>
    <row r="11" spans="1:7" ht="43.2" x14ac:dyDescent="0.3">
      <c r="A11" s="58">
        <v>8</v>
      </c>
      <c r="B11" s="69" t="s">
        <v>28</v>
      </c>
      <c r="C11" s="58" t="s">
        <v>10</v>
      </c>
      <c r="D11" s="59">
        <v>2</v>
      </c>
      <c r="E11" s="8">
        <f>MB!F11</f>
        <v>16</v>
      </c>
      <c r="F11" s="58">
        <v>2500</v>
      </c>
      <c r="G11" s="9">
        <f t="shared" si="0"/>
        <v>40000</v>
      </c>
    </row>
    <row r="12" spans="1:7" ht="86.4" x14ac:dyDescent="0.3">
      <c r="A12" s="58">
        <v>9</v>
      </c>
      <c r="B12" s="60" t="s">
        <v>29</v>
      </c>
      <c r="C12" s="58" t="s">
        <v>10</v>
      </c>
      <c r="D12" s="61">
        <v>1</v>
      </c>
      <c r="E12" s="8">
        <f>MB!F12</f>
        <v>0</v>
      </c>
      <c r="F12" s="58">
        <v>1</v>
      </c>
      <c r="G12" s="9">
        <f t="shared" si="0"/>
        <v>0</v>
      </c>
    </row>
    <row r="13" spans="1:7" ht="21" customHeight="1" x14ac:dyDescent="0.3">
      <c r="A13" s="58">
        <v>10</v>
      </c>
      <c r="B13" s="60" t="s">
        <v>30</v>
      </c>
      <c r="C13" s="58" t="s">
        <v>52</v>
      </c>
      <c r="D13" s="61">
        <v>60</v>
      </c>
      <c r="E13" s="8">
        <f>MB!F13</f>
        <v>110</v>
      </c>
      <c r="F13" s="58">
        <v>1100</v>
      </c>
      <c r="G13" s="9">
        <f t="shared" si="0"/>
        <v>121000</v>
      </c>
    </row>
    <row r="14" spans="1:7" ht="57.6" x14ac:dyDescent="0.3">
      <c r="A14" s="58">
        <v>11</v>
      </c>
      <c r="B14" s="60" t="s">
        <v>31</v>
      </c>
      <c r="C14" s="58" t="s">
        <v>10</v>
      </c>
      <c r="D14" s="61">
        <v>10</v>
      </c>
      <c r="E14" s="8">
        <f>MB!F14</f>
        <v>0</v>
      </c>
      <c r="F14" s="58">
        <v>100</v>
      </c>
      <c r="G14" s="9">
        <f t="shared" si="0"/>
        <v>0</v>
      </c>
    </row>
    <row r="15" spans="1:7" ht="24.6" customHeight="1" x14ac:dyDescent="0.3">
      <c r="A15" s="58">
        <v>12</v>
      </c>
      <c r="B15" s="69" t="s">
        <v>32</v>
      </c>
      <c r="C15" s="58" t="s">
        <v>51</v>
      </c>
      <c r="D15" s="58">
        <v>20</v>
      </c>
      <c r="E15" s="8">
        <f>MB!F15</f>
        <v>62</v>
      </c>
      <c r="F15" s="58">
        <v>800</v>
      </c>
      <c r="G15" s="9">
        <f t="shared" si="0"/>
        <v>49600</v>
      </c>
    </row>
    <row r="16" spans="1:7" ht="24.6" customHeight="1" x14ac:dyDescent="0.3">
      <c r="A16" s="58">
        <v>13</v>
      </c>
      <c r="B16" s="69" t="s">
        <v>33</v>
      </c>
      <c r="C16" s="58" t="s">
        <v>51</v>
      </c>
      <c r="D16" s="58">
        <v>20</v>
      </c>
      <c r="E16" s="8">
        <f>MB!F16</f>
        <v>10</v>
      </c>
      <c r="F16" s="58">
        <v>2800</v>
      </c>
      <c r="G16" s="9">
        <f t="shared" si="0"/>
        <v>28000</v>
      </c>
    </row>
    <row r="17" spans="1:7" ht="28.8" x14ac:dyDescent="0.3">
      <c r="A17" s="58">
        <v>14</v>
      </c>
      <c r="B17" s="60" t="s">
        <v>34</v>
      </c>
      <c r="C17" s="58" t="s">
        <v>51</v>
      </c>
      <c r="D17" s="58">
        <v>15</v>
      </c>
      <c r="E17" s="8">
        <f>MB!F17</f>
        <v>16</v>
      </c>
      <c r="F17" s="58">
        <v>3000</v>
      </c>
      <c r="G17" s="9">
        <f t="shared" si="0"/>
        <v>48000</v>
      </c>
    </row>
    <row r="18" spans="1:7" ht="28.8" x14ac:dyDescent="0.3">
      <c r="A18" s="58">
        <v>15</v>
      </c>
      <c r="B18" s="60" t="s">
        <v>35</v>
      </c>
      <c r="C18" s="58" t="s">
        <v>51</v>
      </c>
      <c r="D18" s="58">
        <v>6</v>
      </c>
      <c r="E18" s="8">
        <f>MB!F18</f>
        <v>2</v>
      </c>
      <c r="F18" s="58">
        <v>2500</v>
      </c>
      <c r="G18" s="9">
        <f t="shared" si="0"/>
        <v>5000</v>
      </c>
    </row>
    <row r="19" spans="1:7" ht="28.8" x14ac:dyDescent="0.3">
      <c r="A19" s="58">
        <v>16</v>
      </c>
      <c r="B19" s="60" t="s">
        <v>36</v>
      </c>
      <c r="C19" s="58" t="s">
        <v>51</v>
      </c>
      <c r="D19" s="58">
        <v>4</v>
      </c>
      <c r="E19" s="8">
        <f>MB!F19</f>
        <v>4</v>
      </c>
      <c r="F19" s="58">
        <v>15000</v>
      </c>
      <c r="G19" s="9">
        <f t="shared" ref="G19" si="1">E19*F19</f>
        <v>60000</v>
      </c>
    </row>
    <row r="20" spans="1:7" ht="28.8" x14ac:dyDescent="0.3">
      <c r="A20" s="58">
        <v>17</v>
      </c>
      <c r="B20" s="60" t="s">
        <v>37</v>
      </c>
      <c r="C20" s="58" t="s">
        <v>51</v>
      </c>
      <c r="D20" s="58">
        <v>70</v>
      </c>
      <c r="E20" s="8">
        <f>MB!F20</f>
        <v>70</v>
      </c>
      <c r="F20" s="58">
        <v>2728.6</v>
      </c>
      <c r="G20" s="9">
        <f t="shared" si="0"/>
        <v>191002</v>
      </c>
    </row>
    <row r="21" spans="1:7" x14ac:dyDescent="0.3">
      <c r="A21" s="58">
        <v>18</v>
      </c>
      <c r="B21" s="54" t="s">
        <v>38</v>
      </c>
      <c r="C21" s="58" t="s">
        <v>51</v>
      </c>
      <c r="D21" s="58">
        <v>30</v>
      </c>
      <c r="E21" s="8">
        <f>MB!F21</f>
        <v>30</v>
      </c>
      <c r="F21" s="58">
        <v>1800</v>
      </c>
      <c r="G21" s="9">
        <f t="shared" si="0"/>
        <v>54000</v>
      </c>
    </row>
    <row r="22" spans="1:7" ht="27.6" x14ac:dyDescent="0.3">
      <c r="A22" s="58">
        <v>19</v>
      </c>
      <c r="B22" s="62" t="s">
        <v>39</v>
      </c>
      <c r="C22" s="58" t="s">
        <v>51</v>
      </c>
      <c r="D22" s="58">
        <v>16</v>
      </c>
      <c r="E22" s="8">
        <f>MB!F22</f>
        <v>10</v>
      </c>
      <c r="F22" s="58">
        <v>2800</v>
      </c>
      <c r="G22" s="9">
        <f t="shared" si="0"/>
        <v>28000</v>
      </c>
    </row>
    <row r="23" spans="1:7" x14ac:dyDescent="0.3">
      <c r="A23" s="58">
        <v>20</v>
      </c>
      <c r="B23" s="54" t="s">
        <v>40</v>
      </c>
      <c r="C23" s="58" t="s">
        <v>52</v>
      </c>
      <c r="D23" s="58">
        <v>100</v>
      </c>
      <c r="E23" s="55">
        <f>MB!F23</f>
        <v>20</v>
      </c>
      <c r="F23" s="58">
        <v>65</v>
      </c>
      <c r="G23" s="9">
        <f t="shared" si="0"/>
        <v>1300</v>
      </c>
    </row>
    <row r="24" spans="1:7" ht="69" x14ac:dyDescent="0.3">
      <c r="A24" s="58">
        <v>21</v>
      </c>
      <c r="B24" s="70" t="s">
        <v>41</v>
      </c>
      <c r="C24" s="58" t="s">
        <v>10</v>
      </c>
      <c r="D24" s="58">
        <v>1</v>
      </c>
      <c r="E24" s="55"/>
      <c r="F24" s="58">
        <v>1</v>
      </c>
      <c r="G24" s="9">
        <f t="shared" si="0"/>
        <v>0</v>
      </c>
    </row>
    <row r="25" spans="1:7" x14ac:dyDescent="0.3">
      <c r="A25" s="58">
        <v>22</v>
      </c>
      <c r="B25" s="66" t="s">
        <v>42</v>
      </c>
      <c r="C25" s="58" t="s">
        <v>52</v>
      </c>
      <c r="D25" s="58">
        <v>500</v>
      </c>
      <c r="E25" s="55">
        <f>MB!F25</f>
        <v>212</v>
      </c>
      <c r="F25" s="58">
        <v>360</v>
      </c>
      <c r="G25" s="9">
        <f t="shared" si="0"/>
        <v>76320</v>
      </c>
    </row>
    <row r="26" spans="1:7" x14ac:dyDescent="0.3">
      <c r="A26" s="58">
        <v>23</v>
      </c>
      <c r="B26" s="66" t="s">
        <v>43</v>
      </c>
      <c r="C26" s="58" t="s">
        <v>52</v>
      </c>
      <c r="D26" s="58">
        <v>500</v>
      </c>
      <c r="E26" s="55">
        <f>MB!F26</f>
        <v>210</v>
      </c>
      <c r="F26" s="58">
        <v>300</v>
      </c>
      <c r="G26" s="9">
        <f t="shared" si="0"/>
        <v>63000</v>
      </c>
    </row>
    <row r="27" spans="1:7" x14ac:dyDescent="0.3">
      <c r="A27" s="63">
        <v>24</v>
      </c>
      <c r="B27" s="66" t="s">
        <v>44</v>
      </c>
      <c r="C27" s="58" t="s">
        <v>52</v>
      </c>
      <c r="D27" s="63">
        <v>300</v>
      </c>
      <c r="E27" s="55">
        <f>MB!F27</f>
        <v>280</v>
      </c>
      <c r="F27" s="63">
        <v>400</v>
      </c>
      <c r="G27" s="9">
        <f t="shared" si="0"/>
        <v>112000</v>
      </c>
    </row>
    <row r="28" spans="1:7" x14ac:dyDescent="0.3">
      <c r="A28" s="63">
        <v>25</v>
      </c>
      <c r="B28" s="66" t="s">
        <v>45</v>
      </c>
      <c r="C28" s="58" t="s">
        <v>52</v>
      </c>
      <c r="D28" s="58">
        <v>200</v>
      </c>
      <c r="E28" s="55">
        <f>MB!F28</f>
        <v>225</v>
      </c>
      <c r="F28" s="64">
        <v>490</v>
      </c>
      <c r="G28" s="9">
        <f t="shared" si="0"/>
        <v>110250</v>
      </c>
    </row>
    <row r="29" spans="1:7" x14ac:dyDescent="0.3">
      <c r="A29" s="63"/>
      <c r="B29" s="66"/>
      <c r="C29" s="58"/>
      <c r="D29" s="58"/>
      <c r="E29" s="55"/>
      <c r="F29" s="64"/>
      <c r="G29" s="9"/>
    </row>
    <row r="30" spans="1:7" x14ac:dyDescent="0.3">
      <c r="A30" s="63"/>
      <c r="B30" s="65"/>
      <c r="C30" s="64"/>
      <c r="D30" s="58"/>
      <c r="E30" s="55"/>
      <c r="F30" s="64"/>
      <c r="G30" s="9"/>
    </row>
    <row r="31" spans="1:7" ht="15.6" x14ac:dyDescent="0.3">
      <c r="A31" s="6"/>
      <c r="B31" s="6"/>
      <c r="C31" s="56"/>
      <c r="D31" s="18"/>
      <c r="E31" s="18"/>
      <c r="F31" s="19"/>
      <c r="G31" s="57"/>
    </row>
    <row r="32" spans="1:7" x14ac:dyDescent="0.3">
      <c r="A32" s="80" t="s">
        <v>18</v>
      </c>
      <c r="B32" s="80"/>
      <c r="C32" s="80"/>
      <c r="D32" s="80"/>
      <c r="E32" s="80"/>
      <c r="F32" s="80"/>
      <c r="G32" s="20">
        <f>SUM(G4:G31)</f>
        <v>1109072</v>
      </c>
    </row>
    <row r="33" spans="7:8" x14ac:dyDescent="0.3">
      <c r="G33" s="78"/>
    </row>
    <row r="36" spans="7:8" x14ac:dyDescent="0.3">
      <c r="H36" s="79"/>
    </row>
  </sheetData>
  <mergeCells count="1">
    <mergeCell ref="A32:F32"/>
  </mergeCells>
  <pageMargins left="0.2" right="0.2" top="0.75" bottom="0.75" header="0.3" footer="0.3"/>
  <pageSetup paperSize="9" scale="95" orientation="portrait" verticalDpi="1200" r:id="rId1"/>
  <headerFooter>
    <oddHeader>&amp;C&amp;"+,Bold"&amp;18&amp;U&amp;KC00000Intercare Enterprise</oddHeader>
    <oddFooter>Page &amp;P of &amp;N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A1136B-0AA1-4EC3-94A2-C8EA2D868302}">
  <dimension ref="A1:F28"/>
  <sheetViews>
    <sheetView topLeftCell="A19" workbookViewId="0">
      <selection activeCell="J24" sqref="J24"/>
    </sheetView>
  </sheetViews>
  <sheetFormatPr defaultColWidth="9.109375" defaultRowHeight="13.8" x14ac:dyDescent="0.3"/>
  <cols>
    <col min="1" max="1" width="6.44140625" style="39" customWidth="1"/>
    <col min="2" max="2" width="55.33203125" style="39" customWidth="1"/>
    <col min="3" max="3" width="8.88671875" style="39" customWidth="1"/>
    <col min="4" max="4" width="10.21875" style="38" customWidth="1"/>
    <col min="5" max="5" width="18" style="71" bestFit="1" customWidth="1"/>
    <col min="6" max="6" width="9.88671875" style="71" bestFit="1" customWidth="1"/>
    <col min="7" max="16384" width="9.109375" style="39"/>
  </cols>
  <sheetData>
    <row r="1" spans="1:6" ht="14.4" x14ac:dyDescent="0.3">
      <c r="A1" s="36" t="s">
        <v>58</v>
      </c>
      <c r="B1" s="3"/>
      <c r="C1" s="3"/>
      <c r="D1" s="37"/>
    </row>
    <row r="2" spans="1:6" x14ac:dyDescent="0.3">
      <c r="A2" s="40"/>
      <c r="B2" s="41"/>
      <c r="C2" s="42"/>
      <c r="D2" s="37"/>
    </row>
    <row r="3" spans="1:6" x14ac:dyDescent="0.3">
      <c r="A3" s="43" t="s">
        <v>13</v>
      </c>
      <c r="B3" s="43" t="s">
        <v>14</v>
      </c>
      <c r="C3" s="44" t="s">
        <v>15</v>
      </c>
      <c r="D3" s="45" t="s">
        <v>16</v>
      </c>
      <c r="E3" s="45" t="s">
        <v>54</v>
      </c>
      <c r="F3" s="45" t="s">
        <v>17</v>
      </c>
    </row>
    <row r="4" spans="1:6" ht="41.4" x14ac:dyDescent="0.3">
      <c r="A4" s="58">
        <v>1</v>
      </c>
      <c r="B4" s="66" t="s">
        <v>46</v>
      </c>
      <c r="C4" s="64"/>
      <c r="D4" s="50"/>
      <c r="E4" s="55"/>
      <c r="F4" s="48"/>
    </row>
    <row r="5" spans="1:6" ht="14.4" x14ac:dyDescent="0.3">
      <c r="A5" s="58">
        <v>2</v>
      </c>
      <c r="B5" s="66" t="s">
        <v>47</v>
      </c>
      <c r="C5" s="64" t="s">
        <v>52</v>
      </c>
      <c r="D5" s="50">
        <v>110</v>
      </c>
      <c r="E5" s="55" t="s">
        <v>57</v>
      </c>
      <c r="F5" s="48">
        <v>110</v>
      </c>
    </row>
    <row r="6" spans="1:6" ht="14.4" x14ac:dyDescent="0.3">
      <c r="A6" s="58">
        <v>3</v>
      </c>
      <c r="B6" s="66" t="s">
        <v>48</v>
      </c>
      <c r="C6" s="64" t="s">
        <v>52</v>
      </c>
      <c r="D6" s="50">
        <v>70</v>
      </c>
      <c r="E6" s="55" t="s">
        <v>57</v>
      </c>
      <c r="F6" s="48">
        <v>70</v>
      </c>
    </row>
    <row r="7" spans="1:6" ht="28.8" x14ac:dyDescent="0.3">
      <c r="A7" s="58">
        <v>4</v>
      </c>
      <c r="B7" s="68" t="s">
        <v>49</v>
      </c>
      <c r="C7" s="64" t="s">
        <v>52</v>
      </c>
      <c r="D7" s="50">
        <v>330</v>
      </c>
      <c r="E7" s="55" t="s">
        <v>57</v>
      </c>
      <c r="F7" s="48">
        <v>330</v>
      </c>
    </row>
    <row r="8" spans="1:6" ht="28.8" x14ac:dyDescent="0.3">
      <c r="A8" s="58">
        <v>5</v>
      </c>
      <c r="B8" s="68" t="s">
        <v>50</v>
      </c>
      <c r="C8" s="58" t="s">
        <v>10</v>
      </c>
      <c r="D8" s="50">
        <v>3</v>
      </c>
      <c r="E8" s="55" t="s">
        <v>59</v>
      </c>
      <c r="F8" s="48">
        <v>3</v>
      </c>
    </row>
    <row r="9" spans="1:6" ht="28.8" x14ac:dyDescent="0.3">
      <c r="A9" s="58">
        <v>6</v>
      </c>
      <c r="B9" s="60" t="s">
        <v>26</v>
      </c>
      <c r="C9" s="58" t="s">
        <v>10</v>
      </c>
      <c r="D9" s="50">
        <v>3</v>
      </c>
      <c r="E9" s="55" t="s">
        <v>55</v>
      </c>
      <c r="F9" s="48">
        <v>3</v>
      </c>
    </row>
    <row r="10" spans="1:6" ht="28.8" x14ac:dyDescent="0.3">
      <c r="A10" s="58">
        <v>7</v>
      </c>
      <c r="B10" s="69" t="s">
        <v>27</v>
      </c>
      <c r="C10" s="58" t="s">
        <v>10</v>
      </c>
      <c r="D10" s="50">
        <v>3</v>
      </c>
      <c r="E10" s="55" t="s">
        <v>55</v>
      </c>
      <c r="F10" s="48">
        <v>3</v>
      </c>
    </row>
    <row r="11" spans="1:6" ht="28.8" x14ac:dyDescent="0.3">
      <c r="A11" s="58">
        <v>8</v>
      </c>
      <c r="B11" s="69" t="s">
        <v>28</v>
      </c>
      <c r="C11" s="58" t="s">
        <v>10</v>
      </c>
      <c r="D11" s="50">
        <v>16</v>
      </c>
      <c r="E11" s="55" t="s">
        <v>55</v>
      </c>
      <c r="F11" s="48">
        <v>16</v>
      </c>
    </row>
    <row r="12" spans="1:6" ht="72" x14ac:dyDescent="0.3">
      <c r="A12" s="58">
        <v>9</v>
      </c>
      <c r="B12" s="60" t="s">
        <v>29</v>
      </c>
      <c r="C12" s="58"/>
      <c r="D12" s="50"/>
      <c r="E12" s="55"/>
      <c r="F12" s="55"/>
    </row>
    <row r="13" spans="1:6" ht="14.4" x14ac:dyDescent="0.3">
      <c r="A13" s="58">
        <v>10</v>
      </c>
      <c r="B13" s="60" t="s">
        <v>30</v>
      </c>
      <c r="C13" s="58" t="s">
        <v>52</v>
      </c>
      <c r="D13" s="50">
        <v>110</v>
      </c>
      <c r="E13" s="55" t="s">
        <v>55</v>
      </c>
      <c r="F13" s="48">
        <v>110</v>
      </c>
    </row>
    <row r="14" spans="1:6" ht="57.6" x14ac:dyDescent="0.3">
      <c r="A14" s="58">
        <v>11</v>
      </c>
      <c r="B14" s="60" t="s">
        <v>31</v>
      </c>
      <c r="C14" s="58"/>
      <c r="D14" s="50"/>
      <c r="E14" s="55"/>
      <c r="F14" s="48"/>
    </row>
    <row r="15" spans="1:6" ht="14.4" x14ac:dyDescent="0.3">
      <c r="A15" s="58">
        <v>12</v>
      </c>
      <c r="B15" s="69" t="s">
        <v>32</v>
      </c>
      <c r="C15" s="67" t="s">
        <v>51</v>
      </c>
      <c r="D15" s="50">
        <v>62</v>
      </c>
      <c r="E15" s="55" t="s">
        <v>55</v>
      </c>
      <c r="F15" s="48">
        <v>62</v>
      </c>
    </row>
    <row r="16" spans="1:6" ht="14.4" x14ac:dyDescent="0.3">
      <c r="A16" s="58">
        <v>13</v>
      </c>
      <c r="B16" s="69" t="s">
        <v>33</v>
      </c>
      <c r="C16" s="67" t="s">
        <v>51</v>
      </c>
      <c r="D16" s="50">
        <v>10</v>
      </c>
      <c r="E16" s="55" t="s">
        <v>55</v>
      </c>
      <c r="F16" s="48">
        <v>10</v>
      </c>
    </row>
    <row r="17" spans="1:6" ht="14.4" x14ac:dyDescent="0.3">
      <c r="A17" s="58">
        <v>14</v>
      </c>
      <c r="B17" s="60" t="s">
        <v>34</v>
      </c>
      <c r="C17" s="58" t="s">
        <v>51</v>
      </c>
      <c r="D17" s="50">
        <v>16</v>
      </c>
      <c r="E17" s="55" t="s">
        <v>55</v>
      </c>
      <c r="F17" s="48">
        <v>16</v>
      </c>
    </row>
    <row r="18" spans="1:6" ht="14.4" x14ac:dyDescent="0.3">
      <c r="A18" s="58">
        <v>15</v>
      </c>
      <c r="B18" s="60" t="s">
        <v>35</v>
      </c>
      <c r="C18" s="58" t="s">
        <v>51</v>
      </c>
      <c r="D18" s="50">
        <v>2</v>
      </c>
      <c r="E18" s="55" t="s">
        <v>55</v>
      </c>
      <c r="F18" s="48">
        <v>2</v>
      </c>
    </row>
    <row r="19" spans="1:6" ht="28.8" x14ac:dyDescent="0.3">
      <c r="A19" s="58">
        <v>16</v>
      </c>
      <c r="B19" s="60" t="s">
        <v>36</v>
      </c>
      <c r="C19" s="58" t="s">
        <v>51</v>
      </c>
      <c r="D19" s="50">
        <v>4</v>
      </c>
      <c r="E19" s="55" t="s">
        <v>56</v>
      </c>
      <c r="F19" s="48">
        <v>4</v>
      </c>
    </row>
    <row r="20" spans="1:6" ht="14.4" x14ac:dyDescent="0.3">
      <c r="A20" s="58">
        <v>17</v>
      </c>
      <c r="B20" s="60" t="s">
        <v>37</v>
      </c>
      <c r="C20" s="58" t="s">
        <v>51</v>
      </c>
      <c r="D20" s="50">
        <v>70</v>
      </c>
      <c r="E20" s="55" t="s">
        <v>56</v>
      </c>
      <c r="F20" s="48">
        <v>70</v>
      </c>
    </row>
    <row r="21" spans="1:6" ht="14.4" x14ac:dyDescent="0.3">
      <c r="A21" s="58">
        <v>18</v>
      </c>
      <c r="B21" s="54" t="s">
        <v>38</v>
      </c>
      <c r="C21" s="58" t="s">
        <v>51</v>
      </c>
      <c r="D21" s="50">
        <v>30</v>
      </c>
      <c r="E21" s="55" t="s">
        <v>56</v>
      </c>
      <c r="F21" s="48">
        <v>30</v>
      </c>
    </row>
    <row r="22" spans="1:6" ht="27.6" x14ac:dyDescent="0.3">
      <c r="A22" s="58">
        <v>19</v>
      </c>
      <c r="B22" s="62" t="s">
        <v>39</v>
      </c>
      <c r="C22" s="58" t="s">
        <v>51</v>
      </c>
      <c r="D22" s="50">
        <v>10</v>
      </c>
      <c r="E22" s="13" t="s">
        <v>56</v>
      </c>
      <c r="F22" s="72">
        <v>10</v>
      </c>
    </row>
    <row r="23" spans="1:6" ht="14.4" x14ac:dyDescent="0.3">
      <c r="A23" s="58">
        <v>20</v>
      </c>
      <c r="B23" s="54" t="s">
        <v>40</v>
      </c>
      <c r="C23" s="58" t="s">
        <v>52</v>
      </c>
      <c r="D23" s="50">
        <v>20</v>
      </c>
      <c r="E23" s="13" t="s">
        <v>56</v>
      </c>
      <c r="F23" s="48">
        <v>20</v>
      </c>
    </row>
    <row r="24" spans="1:6" ht="69" x14ac:dyDescent="0.3">
      <c r="A24" s="58">
        <v>21</v>
      </c>
      <c r="B24" s="70" t="s">
        <v>41</v>
      </c>
      <c r="C24" s="58"/>
      <c r="D24" s="50"/>
      <c r="E24" s="55"/>
      <c r="F24" s="55"/>
    </row>
    <row r="25" spans="1:6" ht="14.4" x14ac:dyDescent="0.3">
      <c r="A25" s="58">
        <v>22</v>
      </c>
      <c r="B25" s="66" t="s">
        <v>42</v>
      </c>
      <c r="C25" s="58" t="s">
        <v>52</v>
      </c>
      <c r="D25" s="49">
        <v>212</v>
      </c>
      <c r="E25" s="55" t="s">
        <v>57</v>
      </c>
      <c r="F25" s="48">
        <v>212</v>
      </c>
    </row>
    <row r="26" spans="1:6" ht="14.4" x14ac:dyDescent="0.3">
      <c r="A26" s="58">
        <v>23</v>
      </c>
      <c r="B26" s="66" t="s">
        <v>43</v>
      </c>
      <c r="C26" s="58" t="s">
        <v>52</v>
      </c>
      <c r="D26" s="49">
        <v>210</v>
      </c>
      <c r="E26" s="55" t="s">
        <v>57</v>
      </c>
      <c r="F26" s="48">
        <v>210</v>
      </c>
    </row>
    <row r="27" spans="1:6" ht="14.4" x14ac:dyDescent="0.3">
      <c r="A27" s="63">
        <v>24</v>
      </c>
      <c r="B27" s="66" t="s">
        <v>44</v>
      </c>
      <c r="C27" s="58" t="s">
        <v>52</v>
      </c>
      <c r="D27" s="49">
        <v>280</v>
      </c>
      <c r="E27" s="55" t="s">
        <v>57</v>
      </c>
      <c r="F27" s="48">
        <v>280</v>
      </c>
    </row>
    <row r="28" spans="1:6" ht="14.4" x14ac:dyDescent="0.3">
      <c r="A28" s="63">
        <v>25</v>
      </c>
      <c r="B28" s="66" t="s">
        <v>45</v>
      </c>
      <c r="C28" s="58" t="s">
        <v>52</v>
      </c>
      <c r="D28" s="49">
        <v>225</v>
      </c>
      <c r="E28" s="55" t="s">
        <v>57</v>
      </c>
      <c r="F28" s="48">
        <v>225</v>
      </c>
    </row>
  </sheetData>
  <pageMargins left="0.2" right="0.2" top="0.75" bottom="0.5" header="0.3" footer="0.3"/>
  <pageSetup scale="95" orientation="portrait" horizontalDpi="1200" verticalDpi="1200" r:id="rId1"/>
  <headerFooter>
    <oddHeader>&amp;C&amp;"+,Bold"&amp;18&amp;UIntercare Enterprise</oddHeader>
    <oddFoote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summary</vt:lpstr>
      <vt:lpstr>Bill</vt:lpstr>
      <vt:lpstr>MB</vt:lpstr>
      <vt:lpstr>Bill!Print_Titles</vt:lpstr>
      <vt:lpstr>MB!Print_Titles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2024-11-03T08:47:36Z</dcterms:modified>
</cp:coreProperties>
</file>