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urmila_jadhav_travelfoodservices_com/Documents/URMILA WORKING/Lucknow/Caffeccino/Invoices/"/>
    </mc:Choice>
  </mc:AlternateContent>
  <bookViews>
    <workbookView xWindow="0" yWindow="0" windowWidth="19200" windowHeight="6350"/>
  </bookViews>
  <sheets>
    <sheet name="Summery " sheetId="1" r:id="rId1"/>
    <sheet name="Plumbing 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5" i="1"/>
  <c r="C5" i="1"/>
  <c r="C8" i="1"/>
  <c r="I48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48" i="2" s="1"/>
  <c r="I32" i="2"/>
  <c r="G31" i="2"/>
  <c r="G30" i="2"/>
  <c r="G29" i="2"/>
  <c r="G28" i="2"/>
  <c r="G32" i="2" s="1"/>
  <c r="I26" i="2"/>
  <c r="G25" i="2"/>
  <c r="G26" i="2" s="1"/>
  <c r="I23" i="2"/>
  <c r="G22" i="2"/>
  <c r="G21" i="2"/>
  <c r="G23" i="2" s="1"/>
  <c r="G18" i="2"/>
  <c r="I15" i="2"/>
  <c r="I16" i="2" s="1"/>
  <c r="G15" i="2"/>
  <c r="G14" i="2"/>
  <c r="G13" i="2"/>
  <c r="G16" i="2" s="1"/>
  <c r="G12" i="2"/>
  <c r="G8" i="2"/>
  <c r="I7" i="2"/>
  <c r="I9" i="2" s="1"/>
  <c r="G7" i="2"/>
  <c r="G6" i="2"/>
  <c r="G9" i="2" s="1"/>
  <c r="D10" i="1" l="1"/>
  <c r="D11" i="1" s="1"/>
  <c r="G50" i="2"/>
  <c r="I50" i="2"/>
</calcChain>
</file>

<file path=xl/sharedStrings.xml><?xml version="1.0" encoding="utf-8"?>
<sst xmlns="http://schemas.openxmlformats.org/spreadsheetml/2006/main" count="119" uniqueCount="82">
  <si>
    <t>BILL OF QUANTITIES FOR PLUMBING WORK
PROJECT :JONES THE GROCER - EXPRESS</t>
  </si>
  <si>
    <t>RA-01</t>
  </si>
  <si>
    <t>SR. NO.</t>
  </si>
  <si>
    <t>MATERIAL</t>
  </si>
  <si>
    <t>DESCRIPTION</t>
  </si>
  <si>
    <t>UNIT</t>
  </si>
  <si>
    <t>QTY.</t>
  </si>
  <si>
    <t>RATE</t>
  </si>
  <si>
    <t>AMOUNT</t>
  </si>
  <si>
    <t>WATER SUPPLY PIPES</t>
  </si>
  <si>
    <t xml:space="preserve">CPVC Pipes                        </t>
  </si>
  <si>
    <t>Supply, laying, testing &amp; commissioning of FOOD GRADE CPVC pipes conforming to CTS (Copper Tube Size) SDR-11 as per (is 15778 ASTM D 2846)  with necessary fittings up to the size of 50 mm dia. (Make – SUPREME / KASTA) including all necessary fitting as per site.</t>
  </si>
  <si>
    <t>15mm dia</t>
  </si>
  <si>
    <t>R.M.</t>
  </si>
  <si>
    <t>20mm dia</t>
  </si>
  <si>
    <t>25mm dia</t>
  </si>
  <si>
    <t>TOTAL</t>
  </si>
  <si>
    <t>WATER DRAIN PIPES</t>
  </si>
  <si>
    <t xml:space="preserve">UPVC WASTE PIPE </t>
  </si>
  <si>
    <t>UPVC Pipe for Drainage
(Make – SUPREME / KASTA) including all necessary fitting as per site.</t>
  </si>
  <si>
    <t xml:space="preserve">150mm dia                                                    </t>
  </si>
  <si>
    <t>100mm dia</t>
  </si>
  <si>
    <t>75mm dia</t>
  </si>
  <si>
    <t>50mm dia</t>
  </si>
  <si>
    <t>CHAMBER &amp; GRATING</t>
  </si>
  <si>
    <t>INSPECTION CHAMBER</t>
  </si>
  <si>
    <t>Supply, Laying, Testing &amp; Commissioning of Approved SS Inspection Chamber along of Size- 300mmx300mm with SS Cover &amp; SS Grating over it. Make Jaquar / Ozone. Including trenching and finishing with ceramic tiles as per dwg and details.</t>
  </si>
  <si>
    <t>Nos.</t>
  </si>
  <si>
    <t>OPEN GRATING</t>
  </si>
  <si>
    <t>Providing &amp; Fixing 20mm heavy quality SS triple layer Grating along with Perforated Mesh &amp; Angle Frame of width 200mm, complete as per detail Drawings. Rate inclusive of chamber construction</t>
  </si>
  <si>
    <t>Size - 560mm x 200mm</t>
  </si>
  <si>
    <t>Size - 1000mm x 200mm</t>
  </si>
  <si>
    <t>FLOOR TRAP</t>
  </si>
  <si>
    <t>Supply, Laying, Testing &amp; Commissioning of 75x75mm  Floor Trap with Approved Make heavy duty round or Square.</t>
  </si>
  <si>
    <t>VALVE AND TAP</t>
  </si>
  <si>
    <t>ANGLE VALVE</t>
  </si>
  <si>
    <t>Providing &amp; Fixing Angle Valve with connector pipe.</t>
  </si>
  <si>
    <t>LONG BODY TAP</t>
  </si>
  <si>
    <t>Providing &amp; Fixing Sink Cock. with foot operated</t>
  </si>
  <si>
    <t>Table Mixer</t>
  </si>
  <si>
    <t xml:space="preserve">Providing &amp; Fixing Sink Cock. </t>
  </si>
  <si>
    <t>Gate Valves</t>
  </si>
  <si>
    <t>Providing &amp; Fixing PPR Ball Valve ISI mark. (For Inlet)</t>
  </si>
  <si>
    <t>ACCESSORIES</t>
  </si>
  <si>
    <t>Grease Trap</t>
  </si>
  <si>
    <t>Providing &amp; Fixing of portable grease trap NGT-14 from Nugreen</t>
  </si>
  <si>
    <t>Providing &amp; Fixing of portable grease trap NGT-50 from Nugreen</t>
  </si>
  <si>
    <t>Bottle Trap</t>
  </si>
  <si>
    <t>Providing &amp; fixing 32mm CP finished Bottle Trap with wall flanges. (Make – JAQUAR / OZONE)</t>
  </si>
  <si>
    <t>Water Meter digital display</t>
  </si>
  <si>
    <t>25mm Dia Water meter - Kent/Marshal/Dashmesh</t>
  </si>
  <si>
    <t>GEYSER</t>
  </si>
  <si>
    <t>6 LITER GEYSER</t>
  </si>
  <si>
    <t>35 LITER GEYSER</t>
  </si>
  <si>
    <t>Waste Coupling</t>
  </si>
  <si>
    <t>Providing Waste Coupling 32mm size full thread waste coupling to be use for 3-bowl sink.</t>
  </si>
  <si>
    <t>Water supply connection</t>
  </si>
  <si>
    <t>water supply connection taken from existing point  complete with all necessary fittings.</t>
  </si>
  <si>
    <t>Drainage connection</t>
  </si>
  <si>
    <t>Drainage connection connect to existing drain point  complete with all necessary fittings including cleanout plug</t>
  </si>
  <si>
    <t>Pressure Pump</t>
  </si>
  <si>
    <t>RO Plant</t>
  </si>
  <si>
    <t>Providing and fixing of RO Plant on MS platform with all necessary valves and fiting required.</t>
  </si>
  <si>
    <t>Domestic RO</t>
  </si>
  <si>
    <t>Providing and fixing of Domestic RO with water storage with all necessary valves and fiting required.</t>
  </si>
  <si>
    <t>Water Tank</t>
  </si>
  <si>
    <t>Providing and fixing of 200 Ltr. Storage Loft Tank on MS Platform with all necessary valves and fiting required.</t>
  </si>
  <si>
    <t>Trench (125 mm wide)</t>
  </si>
  <si>
    <t>Making 125 mm wide 300 mm deep  trench with 4" thk. Block wall on both side of trench. Floor &amp; inner surfaces of walls to be finished with plaster followed with 12mm ceramic tiles. Top of the trench to be covered with floor tile fixed inside L-angle frame placed over another L-angle which is fixed on trench top, complete as per dwg/details. Rate inclusive of making trench, providing finish tiles &amp; top tiles in frame.</t>
  </si>
  <si>
    <t>RMT</t>
  </si>
  <si>
    <t>GRAND TOTAL</t>
  </si>
  <si>
    <t>SUMMARY OF COST- INTERIOR &amp; PLUMBING WORKS</t>
  </si>
  <si>
    <t>B03 &amp;B04-Cafeccino, T3, Lucknow Airport</t>
  </si>
  <si>
    <t>S.NO.</t>
  </si>
  <si>
    <t>ITEM</t>
  </si>
  <si>
    <t xml:space="preserve">RA-01 </t>
  </si>
  <si>
    <t xml:space="preserve">PO No. </t>
  </si>
  <si>
    <t>PLUMBING</t>
  </si>
  <si>
    <t>Semolina/PO/23-24/000221</t>
  </si>
  <si>
    <t xml:space="preserve">TOTAL </t>
  </si>
  <si>
    <t xml:space="preserve">GST </t>
  </si>
  <si>
    <t>PO AMOUNT(INR)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</si>
</sst>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\-??_);_(@_)"/>
    <numFmt numFmtId="165" formatCode="#,##0.00\ ;&quot; (&quot;#,##0.00\);&quot; -&quot;#\ ;@\ "/>
    <numFmt numFmtId="166" formatCode="_(* #,##0_);_(* \(#,##0\);_(* \-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0"/>
      <name val="Arial"/>
      <family val="2"/>
      <charset val="1"/>
    </font>
    <font>
      <b/>
      <sz val="12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15" fillId="0" borderId="0"/>
    <xf numFmtId="0" fontId="5" fillId="0" borderId="0"/>
    <xf numFmtId="0" fontId="1" fillId="0" borderId="0"/>
  </cellStyleXfs>
  <cellXfs count="106">
    <xf numFmtId="0" fontId="0" fillId="0" borderId="0" xfId="0"/>
    <xf numFmtId="0" fontId="4" fillId="0" borderId="0" xfId="2" applyFont="1"/>
    <xf numFmtId="49" fontId="6" fillId="4" borderId="4" xfId="3" applyNumberFormat="1" applyFont="1" applyFill="1" applyBorder="1" applyAlignment="1">
      <alignment horizontal="center" vertical="center" wrapText="1"/>
    </xf>
    <xf numFmtId="49" fontId="7" fillId="4" borderId="4" xfId="3" applyNumberFormat="1" applyFont="1" applyFill="1" applyBorder="1" applyAlignment="1">
      <alignment horizontal="left" vertical="center" wrapText="1"/>
    </xf>
    <xf numFmtId="49" fontId="7" fillId="4" borderId="4" xfId="3" applyNumberFormat="1" applyFont="1" applyFill="1" applyBorder="1" applyAlignment="1">
      <alignment horizontal="center" vertical="center" wrapText="1"/>
    </xf>
    <xf numFmtId="49" fontId="7" fillId="4" borderId="5" xfId="3" applyNumberFormat="1" applyFont="1" applyFill="1" applyBorder="1" applyAlignment="1">
      <alignment horizontal="right" vertical="center" wrapText="1"/>
    </xf>
    <xf numFmtId="49" fontId="7" fillId="4" borderId="5" xfId="3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right"/>
    </xf>
    <xf numFmtId="2" fontId="9" fillId="5" borderId="6" xfId="3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left" vertical="center" wrapText="1"/>
    </xf>
    <xf numFmtId="0" fontId="11" fillId="5" borderId="1" xfId="3" applyFont="1" applyFill="1" applyBorder="1" applyAlignment="1">
      <alignment horizontal="left" vertical="center" wrapText="1"/>
    </xf>
    <xf numFmtId="0" fontId="10" fillId="5" borderId="2" xfId="3" applyFont="1" applyFill="1" applyBorder="1" applyAlignment="1">
      <alignment horizontal="right" vertical="center" wrapText="1"/>
    </xf>
    <xf numFmtId="2" fontId="6" fillId="0" borderId="6" xfId="3" applyNumberFormat="1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top" wrapText="1"/>
    </xf>
    <xf numFmtId="0" fontId="13" fillId="0" borderId="1" xfId="3" applyFont="1" applyBorder="1" applyAlignment="1">
      <alignment horizontal="center" vertical="center"/>
    </xf>
    <xf numFmtId="2" fontId="13" fillId="0" borderId="1" xfId="3" applyNumberFormat="1" applyFont="1" applyBorder="1" applyAlignment="1">
      <alignment horizontal="center" vertical="center"/>
    </xf>
    <xf numFmtId="164" fontId="13" fillId="0" borderId="1" xfId="4" applyNumberFormat="1" applyFont="1" applyFill="1" applyBorder="1" applyAlignment="1" applyProtection="1">
      <alignment horizontal="center" vertical="center"/>
    </xf>
    <xf numFmtId="164" fontId="13" fillId="0" borderId="2" xfId="4" applyNumberFormat="1" applyFont="1" applyFill="1" applyBorder="1" applyAlignment="1" applyProtection="1">
      <alignment horizontal="right" vertical="center"/>
    </xf>
    <xf numFmtId="0" fontId="4" fillId="0" borderId="1" xfId="2" applyFont="1" applyBorder="1"/>
    <xf numFmtId="0" fontId="13" fillId="0" borderId="1" xfId="3" applyFont="1" applyBorder="1" applyAlignment="1">
      <alignment horizontal="left" vertical="center" wrapText="1"/>
    </xf>
    <xf numFmtId="165" fontId="13" fillId="0" borderId="1" xfId="4" applyNumberFormat="1" applyFont="1" applyFill="1" applyBorder="1" applyAlignment="1" applyProtection="1">
      <alignment horizontal="center" vertical="center"/>
    </xf>
    <xf numFmtId="2" fontId="4" fillId="0" borderId="1" xfId="2" applyNumberFormat="1" applyFont="1" applyBorder="1"/>
    <xf numFmtId="0" fontId="14" fillId="0" borderId="2" xfId="2" applyFont="1" applyBorder="1"/>
    <xf numFmtId="2" fontId="3" fillId="0" borderId="2" xfId="2" applyNumberFormat="1" applyFont="1" applyBorder="1" applyAlignment="1">
      <alignment horizontal="right"/>
    </xf>
    <xf numFmtId="2" fontId="6" fillId="0" borderId="6" xfId="5" applyNumberFormat="1" applyFont="1" applyBorder="1" applyAlignment="1">
      <alignment horizontal="center" vertical="center" wrapText="1"/>
    </xf>
    <xf numFmtId="2" fontId="13" fillId="0" borderId="1" xfId="5" applyNumberFormat="1" applyFont="1" applyBorder="1" applyAlignment="1">
      <alignment horizontal="center" vertical="center" wrapText="1"/>
    </xf>
    <xf numFmtId="2" fontId="12" fillId="6" borderId="1" xfId="3" applyNumberFormat="1" applyFont="1" applyFill="1" applyBorder="1" applyAlignment="1">
      <alignment horizontal="left" vertical="center" wrapText="1"/>
    </xf>
    <xf numFmtId="165" fontId="13" fillId="6" borderId="1" xfId="4" applyNumberFormat="1" applyFont="1" applyFill="1" applyBorder="1" applyAlignment="1" applyProtection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2" fontId="6" fillId="0" borderId="6" xfId="2" applyNumberFormat="1" applyFont="1" applyBorder="1" applyAlignment="1">
      <alignment horizontal="center" vertical="top"/>
    </xf>
    <xf numFmtId="2" fontId="12" fillId="0" borderId="1" xfId="2" applyNumberFormat="1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2" fontId="13" fillId="0" borderId="1" xfId="2" applyNumberFormat="1" applyFont="1" applyBorder="1" applyAlignment="1" applyProtection="1">
      <alignment horizontal="center" vertical="center"/>
      <protection locked="0"/>
    </xf>
    <xf numFmtId="0" fontId="6" fillId="0" borderId="1" xfId="2" applyFont="1" applyBorder="1"/>
    <xf numFmtId="0" fontId="6" fillId="0" borderId="0" xfId="2" applyFont="1"/>
    <xf numFmtId="2" fontId="9" fillId="5" borderId="7" xfId="3" applyNumberFormat="1" applyFont="1" applyFill="1" applyBorder="1" applyAlignment="1">
      <alignment horizontal="center" vertical="center" wrapText="1"/>
    </xf>
    <xf numFmtId="2" fontId="6" fillId="7" borderId="2" xfId="3" applyNumberFormat="1" applyFont="1" applyFill="1" applyBorder="1" applyAlignment="1">
      <alignment horizontal="center" vertical="center"/>
    </xf>
    <xf numFmtId="2" fontId="12" fillId="7" borderId="1" xfId="3" applyNumberFormat="1" applyFont="1" applyFill="1" applyBorder="1" applyAlignment="1">
      <alignment vertical="center" wrapText="1"/>
    </xf>
    <xf numFmtId="2" fontId="13" fillId="7" borderId="1" xfId="3" applyNumberFormat="1" applyFont="1" applyFill="1" applyBorder="1" applyAlignment="1">
      <alignment horizontal="left" vertical="top" wrapText="1"/>
    </xf>
    <xf numFmtId="0" fontId="13" fillId="7" borderId="1" xfId="3" applyFont="1" applyFill="1" applyBorder="1" applyAlignment="1">
      <alignment horizontal="center" vertical="center"/>
    </xf>
    <xf numFmtId="164" fontId="13" fillId="7" borderId="2" xfId="4" applyNumberFormat="1" applyFont="1" applyFill="1" applyBorder="1" applyAlignment="1" applyProtection="1">
      <alignment horizontal="right" vertical="center"/>
    </xf>
    <xf numFmtId="0" fontId="12" fillId="0" borderId="1" xfId="5" applyFont="1" applyBorder="1" applyAlignment="1">
      <alignment vertical="center"/>
    </xf>
    <xf numFmtId="0" fontId="13" fillId="0" borderId="1" xfId="6" applyFont="1" applyBorder="1" applyAlignment="1">
      <alignment horizontal="left" vertical="center" wrapText="1"/>
    </xf>
    <xf numFmtId="0" fontId="13" fillId="0" borderId="1" xfId="6" applyFont="1" applyBorder="1" applyAlignment="1">
      <alignment horizontal="center" vertical="center"/>
    </xf>
    <xf numFmtId="2" fontId="12" fillId="0" borderId="1" xfId="6" applyNumberFormat="1" applyFont="1" applyBorder="1" applyAlignment="1">
      <alignment vertical="center"/>
    </xf>
    <xf numFmtId="2" fontId="12" fillId="0" borderId="1" xfId="6" applyNumberFormat="1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2" fontId="12" fillId="0" borderId="1" xfId="2" applyNumberFormat="1" applyFont="1" applyBorder="1" applyAlignment="1">
      <alignment horizontal="left" vertical="center" wrapText="1"/>
    </xf>
    <xf numFmtId="2" fontId="13" fillId="0" borderId="1" xfId="2" applyNumberFormat="1" applyFont="1" applyBorder="1" applyAlignment="1">
      <alignment horizontal="left" vertical="center" wrapText="1"/>
    </xf>
    <xf numFmtId="0" fontId="14" fillId="0" borderId="1" xfId="2" applyFont="1" applyBorder="1" applyProtection="1">
      <protection locked="0"/>
    </xf>
    <xf numFmtId="0" fontId="14" fillId="0" borderId="0" xfId="2" applyFont="1" applyProtection="1">
      <protection locked="0"/>
    </xf>
    <xf numFmtId="0" fontId="3" fillId="0" borderId="1" xfId="2" applyFont="1" applyBorder="1" applyAlignment="1">
      <alignment vertical="center" wrapText="1"/>
    </xf>
    <xf numFmtId="0" fontId="14" fillId="0" borderId="8" xfId="2" applyFont="1" applyBorder="1"/>
    <xf numFmtId="0" fontId="14" fillId="0" borderId="0" xfId="2" applyFont="1"/>
    <xf numFmtId="0" fontId="3" fillId="0" borderId="1" xfId="2" applyFont="1" applyBorder="1" applyAlignment="1">
      <alignment horizontal="right"/>
    </xf>
    <xf numFmtId="0" fontId="4" fillId="0" borderId="1" xfId="2" applyFont="1" applyBorder="1" applyAlignment="1">
      <alignment horizontal="right"/>
    </xf>
    <xf numFmtId="2" fontId="10" fillId="5" borderId="2" xfId="3" applyNumberFormat="1" applyFont="1" applyFill="1" applyBorder="1" applyAlignment="1">
      <alignment horizontal="right" vertical="center" wrapText="1"/>
    </xf>
    <xf numFmtId="0" fontId="17" fillId="0" borderId="0" xfId="7" applyFont="1"/>
    <xf numFmtId="0" fontId="16" fillId="0" borderId="14" xfId="7" applyFont="1" applyBorder="1" applyAlignment="1">
      <alignment horizontal="center"/>
    </xf>
    <xf numFmtId="0" fontId="16" fillId="0" borderId="15" xfId="7" applyFont="1" applyBorder="1" applyAlignment="1">
      <alignment horizontal="center"/>
    </xf>
    <xf numFmtId="14" fontId="17" fillId="0" borderId="16" xfId="7" applyNumberFormat="1" applyFont="1" applyBorder="1" applyAlignment="1">
      <alignment horizontal="right" vertical="center"/>
    </xf>
    <xf numFmtId="0" fontId="16" fillId="8" borderId="17" xfId="7" applyFont="1" applyFill="1" applyBorder="1" applyAlignment="1">
      <alignment horizontal="center" vertical="center"/>
    </xf>
    <xf numFmtId="0" fontId="16" fillId="8" borderId="18" xfId="7" applyFont="1" applyFill="1" applyBorder="1" applyAlignment="1">
      <alignment horizontal="center" vertical="center"/>
    </xf>
    <xf numFmtId="0" fontId="16" fillId="8" borderId="19" xfId="7" applyFont="1" applyFill="1" applyBorder="1" applyAlignment="1">
      <alignment horizontal="center" vertical="center" wrapText="1"/>
    </xf>
    <xf numFmtId="0" fontId="16" fillId="8" borderId="1" xfId="7" applyFont="1" applyFill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17" fillId="0" borderId="1" xfId="7" applyFont="1" applyBorder="1" applyAlignment="1">
      <alignment horizontal="center"/>
    </xf>
    <xf numFmtId="0" fontId="17" fillId="0" borderId="1" xfId="7" applyFont="1" applyBorder="1"/>
    <xf numFmtId="0" fontId="17" fillId="0" borderId="1" xfId="7" applyFont="1" applyBorder="1" applyAlignment="1">
      <alignment horizontal="justify"/>
    </xf>
    <xf numFmtId="43" fontId="17" fillId="0" borderId="2" xfId="7" applyNumberFormat="1" applyFont="1" applyBorder="1" applyAlignment="1">
      <alignment vertical="center"/>
    </xf>
    <xf numFmtId="0" fontId="17" fillId="0" borderId="2" xfId="7" applyFont="1" applyBorder="1" applyAlignment="1">
      <alignment vertical="center"/>
    </xf>
    <xf numFmtId="2" fontId="17" fillId="0" borderId="1" xfId="7" applyNumberFormat="1" applyFont="1" applyBorder="1"/>
    <xf numFmtId="0" fontId="17" fillId="0" borderId="0" xfId="7" applyFont="1" applyBorder="1"/>
    <xf numFmtId="0" fontId="16" fillId="9" borderId="1" xfId="7" applyFont="1" applyFill="1" applyBorder="1" applyAlignment="1">
      <alignment horizontal="center"/>
    </xf>
    <xf numFmtId="0" fontId="16" fillId="9" borderId="1" xfId="7" applyFont="1" applyFill="1" applyBorder="1" applyAlignment="1">
      <alignment horizontal="left"/>
    </xf>
    <xf numFmtId="166" fontId="16" fillId="9" borderId="2" xfId="7" applyNumberFormat="1" applyFont="1" applyFill="1" applyBorder="1" applyAlignment="1">
      <alignment horizontal="center" vertical="center" wrapText="1"/>
    </xf>
    <xf numFmtId="43" fontId="16" fillId="9" borderId="2" xfId="1" applyFont="1" applyFill="1" applyBorder="1" applyAlignment="1">
      <alignment horizontal="center" vertical="center" wrapText="1"/>
    </xf>
    <xf numFmtId="166" fontId="17" fillId="0" borderId="0" xfId="7" applyNumberFormat="1" applyFont="1"/>
    <xf numFmtId="0" fontId="16" fillId="0" borderId="1" xfId="7" applyFont="1" applyBorder="1" applyAlignment="1">
      <alignment horizontal="center"/>
    </xf>
    <xf numFmtId="0" fontId="16" fillId="0" borderId="1" xfId="7" applyFont="1" applyBorder="1" applyAlignment="1">
      <alignment horizontal="left"/>
    </xf>
    <xf numFmtId="0" fontId="16" fillId="0" borderId="2" xfId="7" applyFont="1" applyBorder="1" applyAlignment="1">
      <alignment horizontal="center" vertical="top" wrapText="1"/>
    </xf>
    <xf numFmtId="43" fontId="17" fillId="0" borderId="1" xfId="1" applyFont="1" applyBorder="1"/>
    <xf numFmtId="9" fontId="16" fillId="0" borderId="1" xfId="7" applyNumberFormat="1" applyFont="1" applyBorder="1" applyAlignment="1">
      <alignment horizontal="center"/>
    </xf>
    <xf numFmtId="166" fontId="17" fillId="0" borderId="2" xfId="7" applyNumberFormat="1" applyFont="1" applyBorder="1" applyAlignment="1">
      <alignment horizontal="center" vertical="top" wrapText="1"/>
    </xf>
    <xf numFmtId="9" fontId="16" fillId="0" borderId="0" xfId="7" applyNumberFormat="1" applyFont="1" applyAlignment="1">
      <alignment horizontal="center"/>
    </xf>
    <xf numFmtId="0" fontId="16" fillId="0" borderId="0" xfId="7" applyFont="1" applyAlignment="1">
      <alignment horizontal="left"/>
    </xf>
    <xf numFmtId="166" fontId="17" fillId="0" borderId="0" xfId="7" applyNumberFormat="1" applyFont="1" applyAlignment="1">
      <alignment horizontal="center" vertical="top" wrapText="1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center" wrapText="1"/>
    </xf>
    <xf numFmtId="0" fontId="18" fillId="0" borderId="0" xfId="7" applyFont="1"/>
    <xf numFmtId="0" fontId="16" fillId="0" borderId="9" xfId="7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3" fillId="0" borderId="1" xfId="2" applyFont="1" applyBorder="1" applyAlignment="1">
      <alignment horizontal="right"/>
    </xf>
    <xf numFmtId="0" fontId="10" fillId="5" borderId="1" xfId="3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</cellXfs>
  <cellStyles count="8">
    <cellStyle name="Comma" xfId="1" builtinId="3"/>
    <cellStyle name="Comma 2 2" xfId="4"/>
    <cellStyle name="Normal" xfId="0" builtinId="0"/>
    <cellStyle name="Normal 2" xfId="7"/>
    <cellStyle name="Normal 2 1" xfId="3"/>
    <cellStyle name="Normal 2 2" xfId="6"/>
    <cellStyle name="Normal 3" xfId="2"/>
    <cellStyle name="Normal_costing 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2" name="Line 545">
          <a:extLst>
            <a:ext uri="{FF2B5EF4-FFF2-40B4-BE49-F238E27FC236}">
              <a16:creationId xmlns:a16="http://schemas.microsoft.com/office/drawing/2014/main" id="{2F0DBE3F-B863-4387-9FFF-B5B1713B7708}"/>
            </a:ext>
          </a:extLst>
        </xdr:cNvPr>
        <xdr:cNvSpPr>
          <a:spLocks noChangeShapeType="1"/>
        </xdr:cNvSpPr>
      </xdr:nvSpPr>
      <xdr:spPr bwMode="auto">
        <a:xfrm>
          <a:off x="1571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3" name="Line 546">
          <a:extLst>
            <a:ext uri="{FF2B5EF4-FFF2-40B4-BE49-F238E27FC236}">
              <a16:creationId xmlns:a16="http://schemas.microsoft.com/office/drawing/2014/main" id="{2C74FFC2-CAD5-4212-9A8B-FC4899A0EC15}"/>
            </a:ext>
          </a:extLst>
        </xdr:cNvPr>
        <xdr:cNvSpPr>
          <a:spLocks noChangeShapeType="1"/>
        </xdr:cNvSpPr>
      </xdr:nvSpPr>
      <xdr:spPr bwMode="auto">
        <a:xfrm>
          <a:off x="1571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22</xdr:row>
      <xdr:rowOff>0</xdr:rowOff>
    </xdr:from>
    <xdr:to>
      <xdr:col>1</xdr:col>
      <xdr:colOff>952500</xdr:colOff>
      <xdr:row>22</xdr:row>
      <xdr:rowOff>0</xdr:rowOff>
    </xdr:to>
    <xdr:sp macro="" textlink="">
      <xdr:nvSpPr>
        <xdr:cNvPr id="4" name="Line 547">
          <a:extLst>
            <a:ext uri="{FF2B5EF4-FFF2-40B4-BE49-F238E27FC236}">
              <a16:creationId xmlns:a16="http://schemas.microsoft.com/office/drawing/2014/main" id="{EE8C4EA1-C034-4666-A933-002262E4D2AF}"/>
            </a:ext>
          </a:extLst>
        </xdr:cNvPr>
        <xdr:cNvSpPr>
          <a:spLocks noChangeShapeType="1"/>
        </xdr:cNvSpPr>
      </xdr:nvSpPr>
      <xdr:spPr bwMode="auto">
        <a:xfrm>
          <a:off x="1571625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22</xdr:row>
      <xdr:rowOff>0</xdr:rowOff>
    </xdr:from>
    <xdr:to>
      <xdr:col>1</xdr:col>
      <xdr:colOff>952500</xdr:colOff>
      <xdr:row>22</xdr:row>
      <xdr:rowOff>0</xdr:rowOff>
    </xdr:to>
    <xdr:sp macro="" textlink="">
      <xdr:nvSpPr>
        <xdr:cNvPr id="5" name="Line 548">
          <a:extLst>
            <a:ext uri="{FF2B5EF4-FFF2-40B4-BE49-F238E27FC236}">
              <a16:creationId xmlns:a16="http://schemas.microsoft.com/office/drawing/2014/main" id="{87B965B9-D582-4C42-B56A-DCA4D0A15E9C}"/>
            </a:ext>
          </a:extLst>
        </xdr:cNvPr>
        <xdr:cNvSpPr>
          <a:spLocks noChangeShapeType="1"/>
        </xdr:cNvSpPr>
      </xdr:nvSpPr>
      <xdr:spPr bwMode="auto">
        <a:xfrm>
          <a:off x="1571625" y="681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6" name="Line 1843">
          <a:extLst>
            <a:ext uri="{FF2B5EF4-FFF2-40B4-BE49-F238E27FC236}">
              <a16:creationId xmlns:a16="http://schemas.microsoft.com/office/drawing/2014/main" id="{7CF80110-96A9-435A-8457-6ED303841336}"/>
            </a:ext>
          </a:extLst>
        </xdr:cNvPr>
        <xdr:cNvSpPr>
          <a:spLocks noChangeShapeType="1"/>
        </xdr:cNvSpPr>
      </xdr:nvSpPr>
      <xdr:spPr bwMode="auto">
        <a:xfrm>
          <a:off x="1571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17</xdr:row>
      <xdr:rowOff>0</xdr:rowOff>
    </xdr:from>
    <xdr:to>
      <xdr:col>1</xdr:col>
      <xdr:colOff>952500</xdr:colOff>
      <xdr:row>17</xdr:row>
      <xdr:rowOff>0</xdr:rowOff>
    </xdr:to>
    <xdr:sp macro="" textlink="">
      <xdr:nvSpPr>
        <xdr:cNvPr id="7" name="Line 1844">
          <a:extLst>
            <a:ext uri="{FF2B5EF4-FFF2-40B4-BE49-F238E27FC236}">
              <a16:creationId xmlns:a16="http://schemas.microsoft.com/office/drawing/2014/main" id="{B1C0BC08-D05E-4E47-9A2B-9DBB5D69E48B}"/>
            </a:ext>
          </a:extLst>
        </xdr:cNvPr>
        <xdr:cNvSpPr>
          <a:spLocks noChangeShapeType="1"/>
        </xdr:cNvSpPr>
      </xdr:nvSpPr>
      <xdr:spPr bwMode="auto">
        <a:xfrm>
          <a:off x="1571625" y="459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DT%20Acc\DESKTOP%20106\TFS\Cafeccino%20T3\RA%201%204-4-24\RA_01_B03%20&amp;B04-Cafeccino__FDT_0204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ost"/>
      <sheetName val="Civil BOQ"/>
      <sheetName val="Plumbing"/>
      <sheetName val="Electrical"/>
      <sheetName val="Light"/>
      <sheetName val="Fire BOQ"/>
      <sheetName val="Sprinkler"/>
    </sheetNames>
    <sheetDataSet>
      <sheetData sheetId="0"/>
      <sheetData sheetId="1"/>
      <sheetData sheetId="2">
        <row r="50">
          <cell r="G50">
            <v>56200</v>
          </cell>
          <cell r="I50">
            <v>2550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13"/>
  <sheetViews>
    <sheetView tabSelected="1" workbookViewId="0">
      <selection activeCell="B14" sqref="B14"/>
    </sheetView>
  </sheetViews>
  <sheetFormatPr defaultColWidth="8.7265625" defaultRowHeight="15.5" x14ac:dyDescent="0.35"/>
  <cols>
    <col min="1" max="1" width="13.54296875" style="91" bestFit="1" customWidth="1"/>
    <col min="2" max="2" width="56.1796875" style="61" customWidth="1"/>
    <col min="3" max="3" width="31" style="92" customWidth="1"/>
    <col min="4" max="4" width="21.54296875" style="61" customWidth="1"/>
    <col min="5" max="5" width="28" style="61" bestFit="1" customWidth="1"/>
    <col min="6" max="7" width="10.54296875" style="61" bestFit="1" customWidth="1"/>
    <col min="8" max="211" width="9" style="61" customWidth="1"/>
    <col min="212" max="212" width="7.26953125" style="61" customWidth="1"/>
    <col min="213" max="213" width="40.26953125" style="61" customWidth="1"/>
    <col min="214" max="214" width="10.453125" style="61" customWidth="1"/>
    <col min="215" max="1016" width="10.26953125" style="61" customWidth="1"/>
    <col min="1017" max="16384" width="8.7265625" style="93"/>
  </cols>
  <sheetData>
    <row r="1" spans="1:7" s="61" customFormat="1" x14ac:dyDescent="0.35">
      <c r="A1" s="94" t="s">
        <v>71</v>
      </c>
      <c r="B1" s="95"/>
      <c r="C1" s="96"/>
    </row>
    <row r="2" spans="1:7" s="61" customFormat="1" x14ac:dyDescent="0.35">
      <c r="A2" s="97" t="s">
        <v>72</v>
      </c>
      <c r="B2" s="98"/>
      <c r="C2" s="99"/>
    </row>
    <row r="3" spans="1:7" s="61" customFormat="1" ht="16" thickBot="1" x14ac:dyDescent="0.4">
      <c r="A3" s="62"/>
      <c r="B3" s="63"/>
      <c r="C3" s="64"/>
    </row>
    <row r="4" spans="1:7" s="69" customFormat="1" x14ac:dyDescent="0.35">
      <c r="A4" s="65" t="s">
        <v>73</v>
      </c>
      <c r="B4" s="66" t="s">
        <v>74</v>
      </c>
      <c r="C4" s="67" t="s">
        <v>81</v>
      </c>
      <c r="D4" s="68" t="s">
        <v>75</v>
      </c>
      <c r="E4" s="69" t="s">
        <v>76</v>
      </c>
    </row>
    <row r="5" spans="1:7" s="61" customFormat="1" x14ac:dyDescent="0.35">
      <c r="A5" s="70">
        <v>1</v>
      </c>
      <c r="B5" s="72" t="s">
        <v>77</v>
      </c>
      <c r="C5" s="73">
        <f>[1]Plumbing!G50</f>
        <v>56200</v>
      </c>
      <c r="D5" s="75">
        <f>[1]Plumbing!I50</f>
        <v>2550</v>
      </c>
      <c r="E5" s="61" t="s">
        <v>78</v>
      </c>
    </row>
    <row r="6" spans="1:7" s="61" customFormat="1" x14ac:dyDescent="0.35">
      <c r="A6" s="70"/>
      <c r="B6" s="72"/>
      <c r="C6" s="74"/>
      <c r="D6" s="71"/>
    </row>
    <row r="7" spans="1:7" s="61" customFormat="1" x14ac:dyDescent="0.35">
      <c r="A7" s="70"/>
      <c r="B7" s="72"/>
      <c r="C7" s="73"/>
      <c r="D7" s="71"/>
      <c r="E7" s="76"/>
    </row>
    <row r="8" spans="1:7" s="61" customFormat="1" x14ac:dyDescent="0.35">
      <c r="A8" s="77"/>
      <c r="B8" s="78" t="s">
        <v>79</v>
      </c>
      <c r="C8" s="79">
        <f>SUM(C5:C7)</f>
        <v>56200</v>
      </c>
      <c r="D8" s="80">
        <f>SUM(D5:D7)</f>
        <v>2550</v>
      </c>
      <c r="F8" s="81"/>
      <c r="G8" s="81"/>
    </row>
    <row r="9" spans="1:7" s="61" customFormat="1" x14ac:dyDescent="0.35">
      <c r="A9" s="82"/>
      <c r="B9" s="83"/>
      <c r="C9" s="84"/>
      <c r="D9" s="85"/>
    </row>
    <row r="10" spans="1:7" s="61" customFormat="1" x14ac:dyDescent="0.35">
      <c r="A10" s="86"/>
      <c r="B10" s="83" t="s">
        <v>80</v>
      </c>
      <c r="C10" s="87"/>
      <c r="D10" s="85">
        <f>+D8*18/100</f>
        <v>459</v>
      </c>
    </row>
    <row r="11" spans="1:7" s="61" customFormat="1" x14ac:dyDescent="0.35">
      <c r="A11" s="86"/>
      <c r="B11" s="83"/>
      <c r="C11" s="87"/>
      <c r="D11" s="85">
        <f>+D8+D10</f>
        <v>3009</v>
      </c>
    </row>
    <row r="12" spans="1:7" s="61" customFormat="1" x14ac:dyDescent="0.35">
      <c r="A12" s="88"/>
      <c r="B12" s="89"/>
      <c r="C12" s="90"/>
    </row>
    <row r="13" spans="1:7" s="61" customFormat="1" x14ac:dyDescent="0.35">
      <c r="A13" s="88"/>
      <c r="B13" s="89"/>
      <c r="C13" s="90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F58" sqref="F58"/>
    </sheetView>
  </sheetViews>
  <sheetFormatPr defaultRowHeight="14.5" x14ac:dyDescent="0.35"/>
  <cols>
    <col min="1" max="1" width="9.26953125" style="1" bestFit="1" customWidth="1"/>
    <col min="2" max="2" width="26.81640625" style="1" bestFit="1" customWidth="1"/>
    <col min="3" max="3" width="61.7265625" style="1" customWidth="1"/>
    <col min="4" max="4" width="12" style="1" customWidth="1"/>
    <col min="5" max="5" width="13.453125" style="1" customWidth="1"/>
    <col min="6" max="6" width="14.81640625" style="1" bestFit="1" customWidth="1"/>
    <col min="7" max="7" width="14.453125" style="1" customWidth="1"/>
    <col min="8" max="8" width="12.7265625" style="1" customWidth="1"/>
    <col min="9" max="9" width="13.26953125" style="1" customWidth="1"/>
    <col min="10" max="251" width="9.1796875" style="1"/>
    <col min="252" max="252" width="9.26953125" style="1" bestFit="1" customWidth="1"/>
    <col min="253" max="253" width="18" style="1" customWidth="1"/>
    <col min="254" max="254" width="61.7265625" style="1" customWidth="1"/>
    <col min="255" max="255" width="12" style="1" customWidth="1"/>
    <col min="256" max="256" width="13.453125" style="1" customWidth="1"/>
    <col min="257" max="257" width="12.1796875" style="1" customWidth="1"/>
    <col min="258" max="258" width="14.453125" style="1" customWidth="1"/>
    <col min="259" max="259" width="13.7265625" style="1" bestFit="1" customWidth="1"/>
    <col min="260" max="507" width="9.1796875" style="1"/>
    <col min="508" max="508" width="9.26953125" style="1" bestFit="1" customWidth="1"/>
    <col min="509" max="509" width="18" style="1" customWidth="1"/>
    <col min="510" max="510" width="61.7265625" style="1" customWidth="1"/>
    <col min="511" max="511" width="12" style="1" customWidth="1"/>
    <col min="512" max="512" width="13.453125" style="1" customWidth="1"/>
    <col min="513" max="513" width="12.1796875" style="1" customWidth="1"/>
    <col min="514" max="514" width="14.453125" style="1" customWidth="1"/>
    <col min="515" max="515" width="13.7265625" style="1" bestFit="1" customWidth="1"/>
    <col min="516" max="763" width="9.1796875" style="1"/>
    <col min="764" max="764" width="9.26953125" style="1" bestFit="1" customWidth="1"/>
    <col min="765" max="765" width="18" style="1" customWidth="1"/>
    <col min="766" max="766" width="61.7265625" style="1" customWidth="1"/>
    <col min="767" max="767" width="12" style="1" customWidth="1"/>
    <col min="768" max="768" width="13.453125" style="1" customWidth="1"/>
    <col min="769" max="769" width="12.1796875" style="1" customWidth="1"/>
    <col min="770" max="770" width="14.453125" style="1" customWidth="1"/>
    <col min="771" max="771" width="13.7265625" style="1" bestFit="1" customWidth="1"/>
    <col min="772" max="1019" width="9.1796875" style="1"/>
    <col min="1020" max="1020" width="9.26953125" style="1" bestFit="1" customWidth="1"/>
    <col min="1021" max="1021" width="18" style="1" customWidth="1"/>
    <col min="1022" max="1022" width="61.7265625" style="1" customWidth="1"/>
    <col min="1023" max="1023" width="12" style="1" customWidth="1"/>
    <col min="1024" max="1024" width="13.453125" style="1" customWidth="1"/>
    <col min="1025" max="1025" width="12.1796875" style="1" customWidth="1"/>
    <col min="1026" max="1026" width="14.453125" style="1" customWidth="1"/>
    <col min="1027" max="1027" width="13.7265625" style="1" bestFit="1" customWidth="1"/>
    <col min="1028" max="1275" width="9.1796875" style="1"/>
    <col min="1276" max="1276" width="9.26953125" style="1" bestFit="1" customWidth="1"/>
    <col min="1277" max="1277" width="18" style="1" customWidth="1"/>
    <col min="1278" max="1278" width="61.7265625" style="1" customWidth="1"/>
    <col min="1279" max="1279" width="12" style="1" customWidth="1"/>
    <col min="1280" max="1280" width="13.453125" style="1" customWidth="1"/>
    <col min="1281" max="1281" width="12.1796875" style="1" customWidth="1"/>
    <col min="1282" max="1282" width="14.453125" style="1" customWidth="1"/>
    <col min="1283" max="1283" width="13.7265625" style="1" bestFit="1" customWidth="1"/>
    <col min="1284" max="1531" width="9.1796875" style="1"/>
    <col min="1532" max="1532" width="9.26953125" style="1" bestFit="1" customWidth="1"/>
    <col min="1533" max="1533" width="18" style="1" customWidth="1"/>
    <col min="1534" max="1534" width="61.7265625" style="1" customWidth="1"/>
    <col min="1535" max="1535" width="12" style="1" customWidth="1"/>
    <col min="1536" max="1536" width="13.453125" style="1" customWidth="1"/>
    <col min="1537" max="1537" width="12.1796875" style="1" customWidth="1"/>
    <col min="1538" max="1538" width="14.453125" style="1" customWidth="1"/>
    <col min="1539" max="1539" width="13.7265625" style="1" bestFit="1" customWidth="1"/>
    <col min="1540" max="1787" width="9.1796875" style="1"/>
    <col min="1788" max="1788" width="9.26953125" style="1" bestFit="1" customWidth="1"/>
    <col min="1789" max="1789" width="18" style="1" customWidth="1"/>
    <col min="1790" max="1790" width="61.7265625" style="1" customWidth="1"/>
    <col min="1791" max="1791" width="12" style="1" customWidth="1"/>
    <col min="1792" max="1792" width="13.453125" style="1" customWidth="1"/>
    <col min="1793" max="1793" width="12.1796875" style="1" customWidth="1"/>
    <col min="1794" max="1794" width="14.453125" style="1" customWidth="1"/>
    <col min="1795" max="1795" width="13.7265625" style="1" bestFit="1" customWidth="1"/>
    <col min="1796" max="2043" width="9.1796875" style="1"/>
    <col min="2044" max="2044" width="9.26953125" style="1" bestFit="1" customWidth="1"/>
    <col min="2045" max="2045" width="18" style="1" customWidth="1"/>
    <col min="2046" max="2046" width="61.7265625" style="1" customWidth="1"/>
    <col min="2047" max="2047" width="12" style="1" customWidth="1"/>
    <col min="2048" max="2048" width="13.453125" style="1" customWidth="1"/>
    <col min="2049" max="2049" width="12.1796875" style="1" customWidth="1"/>
    <col min="2050" max="2050" width="14.453125" style="1" customWidth="1"/>
    <col min="2051" max="2051" width="13.7265625" style="1" bestFit="1" customWidth="1"/>
    <col min="2052" max="2299" width="9.1796875" style="1"/>
    <col min="2300" max="2300" width="9.26953125" style="1" bestFit="1" customWidth="1"/>
    <col min="2301" max="2301" width="18" style="1" customWidth="1"/>
    <col min="2302" max="2302" width="61.7265625" style="1" customWidth="1"/>
    <col min="2303" max="2303" width="12" style="1" customWidth="1"/>
    <col min="2304" max="2304" width="13.453125" style="1" customWidth="1"/>
    <col min="2305" max="2305" width="12.1796875" style="1" customWidth="1"/>
    <col min="2306" max="2306" width="14.453125" style="1" customWidth="1"/>
    <col min="2307" max="2307" width="13.7265625" style="1" bestFit="1" customWidth="1"/>
    <col min="2308" max="2555" width="9.1796875" style="1"/>
    <col min="2556" max="2556" width="9.26953125" style="1" bestFit="1" customWidth="1"/>
    <col min="2557" max="2557" width="18" style="1" customWidth="1"/>
    <col min="2558" max="2558" width="61.7265625" style="1" customWidth="1"/>
    <col min="2559" max="2559" width="12" style="1" customWidth="1"/>
    <col min="2560" max="2560" width="13.453125" style="1" customWidth="1"/>
    <col min="2561" max="2561" width="12.1796875" style="1" customWidth="1"/>
    <col min="2562" max="2562" width="14.453125" style="1" customWidth="1"/>
    <col min="2563" max="2563" width="13.7265625" style="1" bestFit="1" customWidth="1"/>
    <col min="2564" max="2811" width="9.1796875" style="1"/>
    <col min="2812" max="2812" width="9.26953125" style="1" bestFit="1" customWidth="1"/>
    <col min="2813" max="2813" width="18" style="1" customWidth="1"/>
    <col min="2814" max="2814" width="61.7265625" style="1" customWidth="1"/>
    <col min="2815" max="2815" width="12" style="1" customWidth="1"/>
    <col min="2816" max="2816" width="13.453125" style="1" customWidth="1"/>
    <col min="2817" max="2817" width="12.1796875" style="1" customWidth="1"/>
    <col min="2818" max="2818" width="14.453125" style="1" customWidth="1"/>
    <col min="2819" max="2819" width="13.7265625" style="1" bestFit="1" customWidth="1"/>
    <col min="2820" max="3067" width="9.1796875" style="1"/>
    <col min="3068" max="3068" width="9.26953125" style="1" bestFit="1" customWidth="1"/>
    <col min="3069" max="3069" width="18" style="1" customWidth="1"/>
    <col min="3070" max="3070" width="61.7265625" style="1" customWidth="1"/>
    <col min="3071" max="3071" width="12" style="1" customWidth="1"/>
    <col min="3072" max="3072" width="13.453125" style="1" customWidth="1"/>
    <col min="3073" max="3073" width="12.1796875" style="1" customWidth="1"/>
    <col min="3074" max="3074" width="14.453125" style="1" customWidth="1"/>
    <col min="3075" max="3075" width="13.7265625" style="1" bestFit="1" customWidth="1"/>
    <col min="3076" max="3323" width="9.1796875" style="1"/>
    <col min="3324" max="3324" width="9.26953125" style="1" bestFit="1" customWidth="1"/>
    <col min="3325" max="3325" width="18" style="1" customWidth="1"/>
    <col min="3326" max="3326" width="61.7265625" style="1" customWidth="1"/>
    <col min="3327" max="3327" width="12" style="1" customWidth="1"/>
    <col min="3328" max="3328" width="13.453125" style="1" customWidth="1"/>
    <col min="3329" max="3329" width="12.1796875" style="1" customWidth="1"/>
    <col min="3330" max="3330" width="14.453125" style="1" customWidth="1"/>
    <col min="3331" max="3331" width="13.7265625" style="1" bestFit="1" customWidth="1"/>
    <col min="3332" max="3579" width="9.1796875" style="1"/>
    <col min="3580" max="3580" width="9.26953125" style="1" bestFit="1" customWidth="1"/>
    <col min="3581" max="3581" width="18" style="1" customWidth="1"/>
    <col min="3582" max="3582" width="61.7265625" style="1" customWidth="1"/>
    <col min="3583" max="3583" width="12" style="1" customWidth="1"/>
    <col min="3584" max="3584" width="13.453125" style="1" customWidth="1"/>
    <col min="3585" max="3585" width="12.1796875" style="1" customWidth="1"/>
    <col min="3586" max="3586" width="14.453125" style="1" customWidth="1"/>
    <col min="3587" max="3587" width="13.7265625" style="1" bestFit="1" customWidth="1"/>
    <col min="3588" max="3835" width="9.1796875" style="1"/>
    <col min="3836" max="3836" width="9.26953125" style="1" bestFit="1" customWidth="1"/>
    <col min="3837" max="3837" width="18" style="1" customWidth="1"/>
    <col min="3838" max="3838" width="61.7265625" style="1" customWidth="1"/>
    <col min="3839" max="3839" width="12" style="1" customWidth="1"/>
    <col min="3840" max="3840" width="13.453125" style="1" customWidth="1"/>
    <col min="3841" max="3841" width="12.1796875" style="1" customWidth="1"/>
    <col min="3842" max="3842" width="14.453125" style="1" customWidth="1"/>
    <col min="3843" max="3843" width="13.7265625" style="1" bestFit="1" customWidth="1"/>
    <col min="3844" max="4091" width="9.1796875" style="1"/>
    <col min="4092" max="4092" width="9.26953125" style="1" bestFit="1" customWidth="1"/>
    <col min="4093" max="4093" width="18" style="1" customWidth="1"/>
    <col min="4094" max="4094" width="61.7265625" style="1" customWidth="1"/>
    <col min="4095" max="4095" width="12" style="1" customWidth="1"/>
    <col min="4096" max="4096" width="13.453125" style="1" customWidth="1"/>
    <col min="4097" max="4097" width="12.1796875" style="1" customWidth="1"/>
    <col min="4098" max="4098" width="14.453125" style="1" customWidth="1"/>
    <col min="4099" max="4099" width="13.7265625" style="1" bestFit="1" customWidth="1"/>
    <col min="4100" max="4347" width="9.1796875" style="1"/>
    <col min="4348" max="4348" width="9.26953125" style="1" bestFit="1" customWidth="1"/>
    <col min="4349" max="4349" width="18" style="1" customWidth="1"/>
    <col min="4350" max="4350" width="61.7265625" style="1" customWidth="1"/>
    <col min="4351" max="4351" width="12" style="1" customWidth="1"/>
    <col min="4352" max="4352" width="13.453125" style="1" customWidth="1"/>
    <col min="4353" max="4353" width="12.1796875" style="1" customWidth="1"/>
    <col min="4354" max="4354" width="14.453125" style="1" customWidth="1"/>
    <col min="4355" max="4355" width="13.7265625" style="1" bestFit="1" customWidth="1"/>
    <col min="4356" max="4603" width="9.1796875" style="1"/>
    <col min="4604" max="4604" width="9.26953125" style="1" bestFit="1" customWidth="1"/>
    <col min="4605" max="4605" width="18" style="1" customWidth="1"/>
    <col min="4606" max="4606" width="61.7265625" style="1" customWidth="1"/>
    <col min="4607" max="4607" width="12" style="1" customWidth="1"/>
    <col min="4608" max="4608" width="13.453125" style="1" customWidth="1"/>
    <col min="4609" max="4609" width="12.1796875" style="1" customWidth="1"/>
    <col min="4610" max="4610" width="14.453125" style="1" customWidth="1"/>
    <col min="4611" max="4611" width="13.7265625" style="1" bestFit="1" customWidth="1"/>
    <col min="4612" max="4859" width="9.1796875" style="1"/>
    <col min="4860" max="4860" width="9.26953125" style="1" bestFit="1" customWidth="1"/>
    <col min="4861" max="4861" width="18" style="1" customWidth="1"/>
    <col min="4862" max="4862" width="61.7265625" style="1" customWidth="1"/>
    <col min="4863" max="4863" width="12" style="1" customWidth="1"/>
    <col min="4864" max="4864" width="13.453125" style="1" customWidth="1"/>
    <col min="4865" max="4865" width="12.1796875" style="1" customWidth="1"/>
    <col min="4866" max="4866" width="14.453125" style="1" customWidth="1"/>
    <col min="4867" max="4867" width="13.7265625" style="1" bestFit="1" customWidth="1"/>
    <col min="4868" max="5115" width="9.1796875" style="1"/>
    <col min="5116" max="5116" width="9.26953125" style="1" bestFit="1" customWidth="1"/>
    <col min="5117" max="5117" width="18" style="1" customWidth="1"/>
    <col min="5118" max="5118" width="61.7265625" style="1" customWidth="1"/>
    <col min="5119" max="5119" width="12" style="1" customWidth="1"/>
    <col min="5120" max="5120" width="13.453125" style="1" customWidth="1"/>
    <col min="5121" max="5121" width="12.1796875" style="1" customWidth="1"/>
    <col min="5122" max="5122" width="14.453125" style="1" customWidth="1"/>
    <col min="5123" max="5123" width="13.7265625" style="1" bestFit="1" customWidth="1"/>
    <col min="5124" max="5371" width="9.1796875" style="1"/>
    <col min="5372" max="5372" width="9.26953125" style="1" bestFit="1" customWidth="1"/>
    <col min="5373" max="5373" width="18" style="1" customWidth="1"/>
    <col min="5374" max="5374" width="61.7265625" style="1" customWidth="1"/>
    <col min="5375" max="5375" width="12" style="1" customWidth="1"/>
    <col min="5376" max="5376" width="13.453125" style="1" customWidth="1"/>
    <col min="5377" max="5377" width="12.1796875" style="1" customWidth="1"/>
    <col min="5378" max="5378" width="14.453125" style="1" customWidth="1"/>
    <col min="5379" max="5379" width="13.7265625" style="1" bestFit="1" customWidth="1"/>
    <col min="5380" max="5627" width="9.1796875" style="1"/>
    <col min="5628" max="5628" width="9.26953125" style="1" bestFit="1" customWidth="1"/>
    <col min="5629" max="5629" width="18" style="1" customWidth="1"/>
    <col min="5630" max="5630" width="61.7265625" style="1" customWidth="1"/>
    <col min="5631" max="5631" width="12" style="1" customWidth="1"/>
    <col min="5632" max="5632" width="13.453125" style="1" customWidth="1"/>
    <col min="5633" max="5633" width="12.1796875" style="1" customWidth="1"/>
    <col min="5634" max="5634" width="14.453125" style="1" customWidth="1"/>
    <col min="5635" max="5635" width="13.7265625" style="1" bestFit="1" customWidth="1"/>
    <col min="5636" max="5883" width="9.1796875" style="1"/>
    <col min="5884" max="5884" width="9.26953125" style="1" bestFit="1" customWidth="1"/>
    <col min="5885" max="5885" width="18" style="1" customWidth="1"/>
    <col min="5886" max="5886" width="61.7265625" style="1" customWidth="1"/>
    <col min="5887" max="5887" width="12" style="1" customWidth="1"/>
    <col min="5888" max="5888" width="13.453125" style="1" customWidth="1"/>
    <col min="5889" max="5889" width="12.1796875" style="1" customWidth="1"/>
    <col min="5890" max="5890" width="14.453125" style="1" customWidth="1"/>
    <col min="5891" max="5891" width="13.7265625" style="1" bestFit="1" customWidth="1"/>
    <col min="5892" max="6139" width="9.1796875" style="1"/>
    <col min="6140" max="6140" width="9.26953125" style="1" bestFit="1" customWidth="1"/>
    <col min="6141" max="6141" width="18" style="1" customWidth="1"/>
    <col min="6142" max="6142" width="61.7265625" style="1" customWidth="1"/>
    <col min="6143" max="6143" width="12" style="1" customWidth="1"/>
    <col min="6144" max="6144" width="13.453125" style="1" customWidth="1"/>
    <col min="6145" max="6145" width="12.1796875" style="1" customWidth="1"/>
    <col min="6146" max="6146" width="14.453125" style="1" customWidth="1"/>
    <col min="6147" max="6147" width="13.7265625" style="1" bestFit="1" customWidth="1"/>
    <col min="6148" max="6395" width="9.1796875" style="1"/>
    <col min="6396" max="6396" width="9.26953125" style="1" bestFit="1" customWidth="1"/>
    <col min="6397" max="6397" width="18" style="1" customWidth="1"/>
    <col min="6398" max="6398" width="61.7265625" style="1" customWidth="1"/>
    <col min="6399" max="6399" width="12" style="1" customWidth="1"/>
    <col min="6400" max="6400" width="13.453125" style="1" customWidth="1"/>
    <col min="6401" max="6401" width="12.1796875" style="1" customWidth="1"/>
    <col min="6402" max="6402" width="14.453125" style="1" customWidth="1"/>
    <col min="6403" max="6403" width="13.7265625" style="1" bestFit="1" customWidth="1"/>
    <col min="6404" max="6651" width="9.1796875" style="1"/>
    <col min="6652" max="6652" width="9.26953125" style="1" bestFit="1" customWidth="1"/>
    <col min="6653" max="6653" width="18" style="1" customWidth="1"/>
    <col min="6654" max="6654" width="61.7265625" style="1" customWidth="1"/>
    <col min="6655" max="6655" width="12" style="1" customWidth="1"/>
    <col min="6656" max="6656" width="13.453125" style="1" customWidth="1"/>
    <col min="6657" max="6657" width="12.1796875" style="1" customWidth="1"/>
    <col min="6658" max="6658" width="14.453125" style="1" customWidth="1"/>
    <col min="6659" max="6659" width="13.7265625" style="1" bestFit="1" customWidth="1"/>
    <col min="6660" max="6907" width="9.1796875" style="1"/>
    <col min="6908" max="6908" width="9.26953125" style="1" bestFit="1" customWidth="1"/>
    <col min="6909" max="6909" width="18" style="1" customWidth="1"/>
    <col min="6910" max="6910" width="61.7265625" style="1" customWidth="1"/>
    <col min="6911" max="6911" width="12" style="1" customWidth="1"/>
    <col min="6912" max="6912" width="13.453125" style="1" customWidth="1"/>
    <col min="6913" max="6913" width="12.1796875" style="1" customWidth="1"/>
    <col min="6914" max="6914" width="14.453125" style="1" customWidth="1"/>
    <col min="6915" max="6915" width="13.7265625" style="1" bestFit="1" customWidth="1"/>
    <col min="6916" max="7163" width="9.1796875" style="1"/>
    <col min="7164" max="7164" width="9.26953125" style="1" bestFit="1" customWidth="1"/>
    <col min="7165" max="7165" width="18" style="1" customWidth="1"/>
    <col min="7166" max="7166" width="61.7265625" style="1" customWidth="1"/>
    <col min="7167" max="7167" width="12" style="1" customWidth="1"/>
    <col min="7168" max="7168" width="13.453125" style="1" customWidth="1"/>
    <col min="7169" max="7169" width="12.1796875" style="1" customWidth="1"/>
    <col min="7170" max="7170" width="14.453125" style="1" customWidth="1"/>
    <col min="7171" max="7171" width="13.7265625" style="1" bestFit="1" customWidth="1"/>
    <col min="7172" max="7419" width="9.1796875" style="1"/>
    <col min="7420" max="7420" width="9.26953125" style="1" bestFit="1" customWidth="1"/>
    <col min="7421" max="7421" width="18" style="1" customWidth="1"/>
    <col min="7422" max="7422" width="61.7265625" style="1" customWidth="1"/>
    <col min="7423" max="7423" width="12" style="1" customWidth="1"/>
    <col min="7424" max="7424" width="13.453125" style="1" customWidth="1"/>
    <col min="7425" max="7425" width="12.1796875" style="1" customWidth="1"/>
    <col min="7426" max="7426" width="14.453125" style="1" customWidth="1"/>
    <col min="7427" max="7427" width="13.7265625" style="1" bestFit="1" customWidth="1"/>
    <col min="7428" max="7675" width="9.1796875" style="1"/>
    <col min="7676" max="7676" width="9.26953125" style="1" bestFit="1" customWidth="1"/>
    <col min="7677" max="7677" width="18" style="1" customWidth="1"/>
    <col min="7678" max="7678" width="61.7265625" style="1" customWidth="1"/>
    <col min="7679" max="7679" width="12" style="1" customWidth="1"/>
    <col min="7680" max="7680" width="13.453125" style="1" customWidth="1"/>
    <col min="7681" max="7681" width="12.1796875" style="1" customWidth="1"/>
    <col min="7682" max="7682" width="14.453125" style="1" customWidth="1"/>
    <col min="7683" max="7683" width="13.7265625" style="1" bestFit="1" customWidth="1"/>
    <col min="7684" max="7931" width="9.1796875" style="1"/>
    <col min="7932" max="7932" width="9.26953125" style="1" bestFit="1" customWidth="1"/>
    <col min="7933" max="7933" width="18" style="1" customWidth="1"/>
    <col min="7934" max="7934" width="61.7265625" style="1" customWidth="1"/>
    <col min="7935" max="7935" width="12" style="1" customWidth="1"/>
    <col min="7936" max="7936" width="13.453125" style="1" customWidth="1"/>
    <col min="7937" max="7937" width="12.1796875" style="1" customWidth="1"/>
    <col min="7938" max="7938" width="14.453125" style="1" customWidth="1"/>
    <col min="7939" max="7939" width="13.7265625" style="1" bestFit="1" customWidth="1"/>
    <col min="7940" max="8187" width="9.1796875" style="1"/>
    <col min="8188" max="8188" width="9.26953125" style="1" bestFit="1" customWidth="1"/>
    <col min="8189" max="8189" width="18" style="1" customWidth="1"/>
    <col min="8190" max="8190" width="61.7265625" style="1" customWidth="1"/>
    <col min="8191" max="8191" width="12" style="1" customWidth="1"/>
    <col min="8192" max="8192" width="13.453125" style="1" customWidth="1"/>
    <col min="8193" max="8193" width="12.1796875" style="1" customWidth="1"/>
    <col min="8194" max="8194" width="14.453125" style="1" customWidth="1"/>
    <col min="8195" max="8195" width="13.7265625" style="1" bestFit="1" customWidth="1"/>
    <col min="8196" max="8443" width="9.1796875" style="1"/>
    <col min="8444" max="8444" width="9.26953125" style="1" bestFit="1" customWidth="1"/>
    <col min="8445" max="8445" width="18" style="1" customWidth="1"/>
    <col min="8446" max="8446" width="61.7265625" style="1" customWidth="1"/>
    <col min="8447" max="8447" width="12" style="1" customWidth="1"/>
    <col min="8448" max="8448" width="13.453125" style="1" customWidth="1"/>
    <col min="8449" max="8449" width="12.1796875" style="1" customWidth="1"/>
    <col min="8450" max="8450" width="14.453125" style="1" customWidth="1"/>
    <col min="8451" max="8451" width="13.7265625" style="1" bestFit="1" customWidth="1"/>
    <col min="8452" max="8699" width="9.1796875" style="1"/>
    <col min="8700" max="8700" width="9.26953125" style="1" bestFit="1" customWidth="1"/>
    <col min="8701" max="8701" width="18" style="1" customWidth="1"/>
    <col min="8702" max="8702" width="61.7265625" style="1" customWidth="1"/>
    <col min="8703" max="8703" width="12" style="1" customWidth="1"/>
    <col min="8704" max="8704" width="13.453125" style="1" customWidth="1"/>
    <col min="8705" max="8705" width="12.1796875" style="1" customWidth="1"/>
    <col min="8706" max="8706" width="14.453125" style="1" customWidth="1"/>
    <col min="8707" max="8707" width="13.7265625" style="1" bestFit="1" customWidth="1"/>
    <col min="8708" max="8955" width="9.1796875" style="1"/>
    <col min="8956" max="8956" width="9.26953125" style="1" bestFit="1" customWidth="1"/>
    <col min="8957" max="8957" width="18" style="1" customWidth="1"/>
    <col min="8958" max="8958" width="61.7265625" style="1" customWidth="1"/>
    <col min="8959" max="8959" width="12" style="1" customWidth="1"/>
    <col min="8960" max="8960" width="13.453125" style="1" customWidth="1"/>
    <col min="8961" max="8961" width="12.1796875" style="1" customWidth="1"/>
    <col min="8962" max="8962" width="14.453125" style="1" customWidth="1"/>
    <col min="8963" max="8963" width="13.7265625" style="1" bestFit="1" customWidth="1"/>
    <col min="8964" max="9211" width="9.1796875" style="1"/>
    <col min="9212" max="9212" width="9.26953125" style="1" bestFit="1" customWidth="1"/>
    <col min="9213" max="9213" width="18" style="1" customWidth="1"/>
    <col min="9214" max="9214" width="61.7265625" style="1" customWidth="1"/>
    <col min="9215" max="9215" width="12" style="1" customWidth="1"/>
    <col min="9216" max="9216" width="13.453125" style="1" customWidth="1"/>
    <col min="9217" max="9217" width="12.1796875" style="1" customWidth="1"/>
    <col min="9218" max="9218" width="14.453125" style="1" customWidth="1"/>
    <col min="9219" max="9219" width="13.7265625" style="1" bestFit="1" customWidth="1"/>
    <col min="9220" max="9467" width="9.1796875" style="1"/>
    <col min="9468" max="9468" width="9.26953125" style="1" bestFit="1" customWidth="1"/>
    <col min="9469" max="9469" width="18" style="1" customWidth="1"/>
    <col min="9470" max="9470" width="61.7265625" style="1" customWidth="1"/>
    <col min="9471" max="9471" width="12" style="1" customWidth="1"/>
    <col min="9472" max="9472" width="13.453125" style="1" customWidth="1"/>
    <col min="9473" max="9473" width="12.1796875" style="1" customWidth="1"/>
    <col min="9474" max="9474" width="14.453125" style="1" customWidth="1"/>
    <col min="9475" max="9475" width="13.7265625" style="1" bestFit="1" customWidth="1"/>
    <col min="9476" max="9723" width="9.1796875" style="1"/>
    <col min="9724" max="9724" width="9.26953125" style="1" bestFit="1" customWidth="1"/>
    <col min="9725" max="9725" width="18" style="1" customWidth="1"/>
    <col min="9726" max="9726" width="61.7265625" style="1" customWidth="1"/>
    <col min="9727" max="9727" width="12" style="1" customWidth="1"/>
    <col min="9728" max="9728" width="13.453125" style="1" customWidth="1"/>
    <col min="9729" max="9729" width="12.1796875" style="1" customWidth="1"/>
    <col min="9730" max="9730" width="14.453125" style="1" customWidth="1"/>
    <col min="9731" max="9731" width="13.7265625" style="1" bestFit="1" customWidth="1"/>
    <col min="9732" max="9979" width="9.1796875" style="1"/>
    <col min="9980" max="9980" width="9.26953125" style="1" bestFit="1" customWidth="1"/>
    <col min="9981" max="9981" width="18" style="1" customWidth="1"/>
    <col min="9982" max="9982" width="61.7265625" style="1" customWidth="1"/>
    <col min="9983" max="9983" width="12" style="1" customWidth="1"/>
    <col min="9984" max="9984" width="13.453125" style="1" customWidth="1"/>
    <col min="9985" max="9985" width="12.1796875" style="1" customWidth="1"/>
    <col min="9986" max="9986" width="14.453125" style="1" customWidth="1"/>
    <col min="9987" max="9987" width="13.7265625" style="1" bestFit="1" customWidth="1"/>
    <col min="9988" max="10235" width="9.1796875" style="1"/>
    <col min="10236" max="10236" width="9.26953125" style="1" bestFit="1" customWidth="1"/>
    <col min="10237" max="10237" width="18" style="1" customWidth="1"/>
    <col min="10238" max="10238" width="61.7265625" style="1" customWidth="1"/>
    <col min="10239" max="10239" width="12" style="1" customWidth="1"/>
    <col min="10240" max="10240" width="13.453125" style="1" customWidth="1"/>
    <col min="10241" max="10241" width="12.1796875" style="1" customWidth="1"/>
    <col min="10242" max="10242" width="14.453125" style="1" customWidth="1"/>
    <col min="10243" max="10243" width="13.7265625" style="1" bestFit="1" customWidth="1"/>
    <col min="10244" max="10491" width="9.1796875" style="1"/>
    <col min="10492" max="10492" width="9.26953125" style="1" bestFit="1" customWidth="1"/>
    <col min="10493" max="10493" width="18" style="1" customWidth="1"/>
    <col min="10494" max="10494" width="61.7265625" style="1" customWidth="1"/>
    <col min="10495" max="10495" width="12" style="1" customWidth="1"/>
    <col min="10496" max="10496" width="13.453125" style="1" customWidth="1"/>
    <col min="10497" max="10497" width="12.1796875" style="1" customWidth="1"/>
    <col min="10498" max="10498" width="14.453125" style="1" customWidth="1"/>
    <col min="10499" max="10499" width="13.7265625" style="1" bestFit="1" customWidth="1"/>
    <col min="10500" max="10747" width="9.1796875" style="1"/>
    <col min="10748" max="10748" width="9.26953125" style="1" bestFit="1" customWidth="1"/>
    <col min="10749" max="10749" width="18" style="1" customWidth="1"/>
    <col min="10750" max="10750" width="61.7265625" style="1" customWidth="1"/>
    <col min="10751" max="10751" width="12" style="1" customWidth="1"/>
    <col min="10752" max="10752" width="13.453125" style="1" customWidth="1"/>
    <col min="10753" max="10753" width="12.1796875" style="1" customWidth="1"/>
    <col min="10754" max="10754" width="14.453125" style="1" customWidth="1"/>
    <col min="10755" max="10755" width="13.7265625" style="1" bestFit="1" customWidth="1"/>
    <col min="10756" max="11003" width="9.1796875" style="1"/>
    <col min="11004" max="11004" width="9.26953125" style="1" bestFit="1" customWidth="1"/>
    <col min="11005" max="11005" width="18" style="1" customWidth="1"/>
    <col min="11006" max="11006" width="61.7265625" style="1" customWidth="1"/>
    <col min="11007" max="11007" width="12" style="1" customWidth="1"/>
    <col min="11008" max="11008" width="13.453125" style="1" customWidth="1"/>
    <col min="11009" max="11009" width="12.1796875" style="1" customWidth="1"/>
    <col min="11010" max="11010" width="14.453125" style="1" customWidth="1"/>
    <col min="11011" max="11011" width="13.7265625" style="1" bestFit="1" customWidth="1"/>
    <col min="11012" max="11259" width="9.1796875" style="1"/>
    <col min="11260" max="11260" width="9.26953125" style="1" bestFit="1" customWidth="1"/>
    <col min="11261" max="11261" width="18" style="1" customWidth="1"/>
    <col min="11262" max="11262" width="61.7265625" style="1" customWidth="1"/>
    <col min="11263" max="11263" width="12" style="1" customWidth="1"/>
    <col min="11264" max="11264" width="13.453125" style="1" customWidth="1"/>
    <col min="11265" max="11265" width="12.1796875" style="1" customWidth="1"/>
    <col min="11266" max="11266" width="14.453125" style="1" customWidth="1"/>
    <col min="11267" max="11267" width="13.7265625" style="1" bestFit="1" customWidth="1"/>
    <col min="11268" max="11515" width="9.1796875" style="1"/>
    <col min="11516" max="11516" width="9.26953125" style="1" bestFit="1" customWidth="1"/>
    <col min="11517" max="11517" width="18" style="1" customWidth="1"/>
    <col min="11518" max="11518" width="61.7265625" style="1" customWidth="1"/>
    <col min="11519" max="11519" width="12" style="1" customWidth="1"/>
    <col min="11520" max="11520" width="13.453125" style="1" customWidth="1"/>
    <col min="11521" max="11521" width="12.1796875" style="1" customWidth="1"/>
    <col min="11522" max="11522" width="14.453125" style="1" customWidth="1"/>
    <col min="11523" max="11523" width="13.7265625" style="1" bestFit="1" customWidth="1"/>
    <col min="11524" max="11771" width="9.1796875" style="1"/>
    <col min="11772" max="11772" width="9.26953125" style="1" bestFit="1" customWidth="1"/>
    <col min="11773" max="11773" width="18" style="1" customWidth="1"/>
    <col min="11774" max="11774" width="61.7265625" style="1" customWidth="1"/>
    <col min="11775" max="11775" width="12" style="1" customWidth="1"/>
    <col min="11776" max="11776" width="13.453125" style="1" customWidth="1"/>
    <col min="11777" max="11777" width="12.1796875" style="1" customWidth="1"/>
    <col min="11778" max="11778" width="14.453125" style="1" customWidth="1"/>
    <col min="11779" max="11779" width="13.7265625" style="1" bestFit="1" customWidth="1"/>
    <col min="11780" max="12027" width="9.1796875" style="1"/>
    <col min="12028" max="12028" width="9.26953125" style="1" bestFit="1" customWidth="1"/>
    <col min="12029" max="12029" width="18" style="1" customWidth="1"/>
    <col min="12030" max="12030" width="61.7265625" style="1" customWidth="1"/>
    <col min="12031" max="12031" width="12" style="1" customWidth="1"/>
    <col min="12032" max="12032" width="13.453125" style="1" customWidth="1"/>
    <col min="12033" max="12033" width="12.1796875" style="1" customWidth="1"/>
    <col min="12034" max="12034" width="14.453125" style="1" customWidth="1"/>
    <col min="12035" max="12035" width="13.7265625" style="1" bestFit="1" customWidth="1"/>
    <col min="12036" max="12283" width="9.1796875" style="1"/>
    <col min="12284" max="12284" width="9.26953125" style="1" bestFit="1" customWidth="1"/>
    <col min="12285" max="12285" width="18" style="1" customWidth="1"/>
    <col min="12286" max="12286" width="61.7265625" style="1" customWidth="1"/>
    <col min="12287" max="12287" width="12" style="1" customWidth="1"/>
    <col min="12288" max="12288" width="13.453125" style="1" customWidth="1"/>
    <col min="12289" max="12289" width="12.1796875" style="1" customWidth="1"/>
    <col min="12290" max="12290" width="14.453125" style="1" customWidth="1"/>
    <col min="12291" max="12291" width="13.7265625" style="1" bestFit="1" customWidth="1"/>
    <col min="12292" max="12539" width="9.1796875" style="1"/>
    <col min="12540" max="12540" width="9.26953125" style="1" bestFit="1" customWidth="1"/>
    <col min="12541" max="12541" width="18" style="1" customWidth="1"/>
    <col min="12542" max="12542" width="61.7265625" style="1" customWidth="1"/>
    <col min="12543" max="12543" width="12" style="1" customWidth="1"/>
    <col min="12544" max="12544" width="13.453125" style="1" customWidth="1"/>
    <col min="12545" max="12545" width="12.1796875" style="1" customWidth="1"/>
    <col min="12546" max="12546" width="14.453125" style="1" customWidth="1"/>
    <col min="12547" max="12547" width="13.7265625" style="1" bestFit="1" customWidth="1"/>
    <col min="12548" max="12795" width="9.1796875" style="1"/>
    <col min="12796" max="12796" width="9.26953125" style="1" bestFit="1" customWidth="1"/>
    <col min="12797" max="12797" width="18" style="1" customWidth="1"/>
    <col min="12798" max="12798" width="61.7265625" style="1" customWidth="1"/>
    <col min="12799" max="12799" width="12" style="1" customWidth="1"/>
    <col min="12800" max="12800" width="13.453125" style="1" customWidth="1"/>
    <col min="12801" max="12801" width="12.1796875" style="1" customWidth="1"/>
    <col min="12802" max="12802" width="14.453125" style="1" customWidth="1"/>
    <col min="12803" max="12803" width="13.7265625" style="1" bestFit="1" customWidth="1"/>
    <col min="12804" max="13051" width="9.1796875" style="1"/>
    <col min="13052" max="13052" width="9.26953125" style="1" bestFit="1" customWidth="1"/>
    <col min="13053" max="13053" width="18" style="1" customWidth="1"/>
    <col min="13054" max="13054" width="61.7265625" style="1" customWidth="1"/>
    <col min="13055" max="13055" width="12" style="1" customWidth="1"/>
    <col min="13056" max="13056" width="13.453125" style="1" customWidth="1"/>
    <col min="13057" max="13057" width="12.1796875" style="1" customWidth="1"/>
    <col min="13058" max="13058" width="14.453125" style="1" customWidth="1"/>
    <col min="13059" max="13059" width="13.7265625" style="1" bestFit="1" customWidth="1"/>
    <col min="13060" max="13307" width="9.1796875" style="1"/>
    <col min="13308" max="13308" width="9.26953125" style="1" bestFit="1" customWidth="1"/>
    <col min="13309" max="13309" width="18" style="1" customWidth="1"/>
    <col min="13310" max="13310" width="61.7265625" style="1" customWidth="1"/>
    <col min="13311" max="13311" width="12" style="1" customWidth="1"/>
    <col min="13312" max="13312" width="13.453125" style="1" customWidth="1"/>
    <col min="13313" max="13313" width="12.1796875" style="1" customWidth="1"/>
    <col min="13314" max="13314" width="14.453125" style="1" customWidth="1"/>
    <col min="13315" max="13315" width="13.7265625" style="1" bestFit="1" customWidth="1"/>
    <col min="13316" max="13563" width="9.1796875" style="1"/>
    <col min="13564" max="13564" width="9.26953125" style="1" bestFit="1" customWidth="1"/>
    <col min="13565" max="13565" width="18" style="1" customWidth="1"/>
    <col min="13566" max="13566" width="61.7265625" style="1" customWidth="1"/>
    <col min="13567" max="13567" width="12" style="1" customWidth="1"/>
    <col min="13568" max="13568" width="13.453125" style="1" customWidth="1"/>
    <col min="13569" max="13569" width="12.1796875" style="1" customWidth="1"/>
    <col min="13570" max="13570" width="14.453125" style="1" customWidth="1"/>
    <col min="13571" max="13571" width="13.7265625" style="1" bestFit="1" customWidth="1"/>
    <col min="13572" max="13819" width="9.1796875" style="1"/>
    <col min="13820" max="13820" width="9.26953125" style="1" bestFit="1" customWidth="1"/>
    <col min="13821" max="13821" width="18" style="1" customWidth="1"/>
    <col min="13822" max="13822" width="61.7265625" style="1" customWidth="1"/>
    <col min="13823" max="13823" width="12" style="1" customWidth="1"/>
    <col min="13824" max="13824" width="13.453125" style="1" customWidth="1"/>
    <col min="13825" max="13825" width="12.1796875" style="1" customWidth="1"/>
    <col min="13826" max="13826" width="14.453125" style="1" customWidth="1"/>
    <col min="13827" max="13827" width="13.7265625" style="1" bestFit="1" customWidth="1"/>
    <col min="13828" max="14075" width="9.1796875" style="1"/>
    <col min="14076" max="14076" width="9.26953125" style="1" bestFit="1" customWidth="1"/>
    <col min="14077" max="14077" width="18" style="1" customWidth="1"/>
    <col min="14078" max="14078" width="61.7265625" style="1" customWidth="1"/>
    <col min="14079" max="14079" width="12" style="1" customWidth="1"/>
    <col min="14080" max="14080" width="13.453125" style="1" customWidth="1"/>
    <col min="14081" max="14081" width="12.1796875" style="1" customWidth="1"/>
    <col min="14082" max="14082" width="14.453125" style="1" customWidth="1"/>
    <col min="14083" max="14083" width="13.7265625" style="1" bestFit="1" customWidth="1"/>
    <col min="14084" max="14331" width="9.1796875" style="1"/>
    <col min="14332" max="14332" width="9.26953125" style="1" bestFit="1" customWidth="1"/>
    <col min="14333" max="14333" width="18" style="1" customWidth="1"/>
    <col min="14334" max="14334" width="61.7265625" style="1" customWidth="1"/>
    <col min="14335" max="14335" width="12" style="1" customWidth="1"/>
    <col min="14336" max="14336" width="13.453125" style="1" customWidth="1"/>
    <col min="14337" max="14337" width="12.1796875" style="1" customWidth="1"/>
    <col min="14338" max="14338" width="14.453125" style="1" customWidth="1"/>
    <col min="14339" max="14339" width="13.7265625" style="1" bestFit="1" customWidth="1"/>
    <col min="14340" max="14587" width="9.1796875" style="1"/>
    <col min="14588" max="14588" width="9.26953125" style="1" bestFit="1" customWidth="1"/>
    <col min="14589" max="14589" width="18" style="1" customWidth="1"/>
    <col min="14590" max="14590" width="61.7265625" style="1" customWidth="1"/>
    <col min="14591" max="14591" width="12" style="1" customWidth="1"/>
    <col min="14592" max="14592" width="13.453125" style="1" customWidth="1"/>
    <col min="14593" max="14593" width="12.1796875" style="1" customWidth="1"/>
    <col min="14594" max="14594" width="14.453125" style="1" customWidth="1"/>
    <col min="14595" max="14595" width="13.7265625" style="1" bestFit="1" customWidth="1"/>
    <col min="14596" max="14843" width="9.1796875" style="1"/>
    <col min="14844" max="14844" width="9.26953125" style="1" bestFit="1" customWidth="1"/>
    <col min="14845" max="14845" width="18" style="1" customWidth="1"/>
    <col min="14846" max="14846" width="61.7265625" style="1" customWidth="1"/>
    <col min="14847" max="14847" width="12" style="1" customWidth="1"/>
    <col min="14848" max="14848" width="13.453125" style="1" customWidth="1"/>
    <col min="14849" max="14849" width="12.1796875" style="1" customWidth="1"/>
    <col min="14850" max="14850" width="14.453125" style="1" customWidth="1"/>
    <col min="14851" max="14851" width="13.7265625" style="1" bestFit="1" customWidth="1"/>
    <col min="14852" max="15099" width="9.1796875" style="1"/>
    <col min="15100" max="15100" width="9.26953125" style="1" bestFit="1" customWidth="1"/>
    <col min="15101" max="15101" width="18" style="1" customWidth="1"/>
    <col min="15102" max="15102" width="61.7265625" style="1" customWidth="1"/>
    <col min="15103" max="15103" width="12" style="1" customWidth="1"/>
    <col min="15104" max="15104" width="13.453125" style="1" customWidth="1"/>
    <col min="15105" max="15105" width="12.1796875" style="1" customWidth="1"/>
    <col min="15106" max="15106" width="14.453125" style="1" customWidth="1"/>
    <col min="15107" max="15107" width="13.7265625" style="1" bestFit="1" customWidth="1"/>
    <col min="15108" max="15355" width="9.1796875" style="1"/>
    <col min="15356" max="15356" width="9.26953125" style="1" bestFit="1" customWidth="1"/>
    <col min="15357" max="15357" width="18" style="1" customWidth="1"/>
    <col min="15358" max="15358" width="61.7265625" style="1" customWidth="1"/>
    <col min="15359" max="15359" width="12" style="1" customWidth="1"/>
    <col min="15360" max="15360" width="13.453125" style="1" customWidth="1"/>
    <col min="15361" max="15361" width="12.1796875" style="1" customWidth="1"/>
    <col min="15362" max="15362" width="14.453125" style="1" customWidth="1"/>
    <col min="15363" max="15363" width="13.7265625" style="1" bestFit="1" customWidth="1"/>
    <col min="15364" max="15611" width="9.1796875" style="1"/>
    <col min="15612" max="15612" width="9.26953125" style="1" bestFit="1" customWidth="1"/>
    <col min="15613" max="15613" width="18" style="1" customWidth="1"/>
    <col min="15614" max="15614" width="61.7265625" style="1" customWidth="1"/>
    <col min="15615" max="15615" width="12" style="1" customWidth="1"/>
    <col min="15616" max="15616" width="13.453125" style="1" customWidth="1"/>
    <col min="15617" max="15617" width="12.1796875" style="1" customWidth="1"/>
    <col min="15618" max="15618" width="14.453125" style="1" customWidth="1"/>
    <col min="15619" max="15619" width="13.7265625" style="1" bestFit="1" customWidth="1"/>
    <col min="15620" max="15867" width="9.1796875" style="1"/>
    <col min="15868" max="15868" width="9.26953125" style="1" bestFit="1" customWidth="1"/>
    <col min="15869" max="15869" width="18" style="1" customWidth="1"/>
    <col min="15870" max="15870" width="61.7265625" style="1" customWidth="1"/>
    <col min="15871" max="15871" width="12" style="1" customWidth="1"/>
    <col min="15872" max="15872" width="13.453125" style="1" customWidth="1"/>
    <col min="15873" max="15873" width="12.1796875" style="1" customWidth="1"/>
    <col min="15874" max="15874" width="14.453125" style="1" customWidth="1"/>
    <col min="15875" max="15875" width="13.7265625" style="1" bestFit="1" customWidth="1"/>
    <col min="15876" max="16123" width="9.1796875" style="1"/>
    <col min="16124" max="16124" width="9.26953125" style="1" bestFit="1" customWidth="1"/>
    <col min="16125" max="16125" width="18" style="1" customWidth="1"/>
    <col min="16126" max="16126" width="61.7265625" style="1" customWidth="1"/>
    <col min="16127" max="16127" width="12" style="1" customWidth="1"/>
    <col min="16128" max="16128" width="13.453125" style="1" customWidth="1"/>
    <col min="16129" max="16129" width="12.1796875" style="1" customWidth="1"/>
    <col min="16130" max="16130" width="14.453125" style="1" customWidth="1"/>
    <col min="16131" max="16131" width="13.7265625" style="1" bestFit="1" customWidth="1"/>
    <col min="16132" max="16384" width="9.1796875" style="1"/>
  </cols>
  <sheetData>
    <row r="1" spans="1:9" ht="21" x14ac:dyDescent="0.35">
      <c r="A1" s="102" t="s">
        <v>0</v>
      </c>
      <c r="B1" s="102"/>
      <c r="C1" s="102"/>
      <c r="D1" s="102"/>
      <c r="E1" s="102"/>
      <c r="F1" s="102"/>
      <c r="G1" s="103"/>
      <c r="H1" s="104" t="s">
        <v>1</v>
      </c>
      <c r="I1" s="105"/>
    </row>
    <row r="2" spans="1:9" ht="15.5" x14ac:dyDescent="0.35">
      <c r="A2" s="2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2" t="s">
        <v>7</v>
      </c>
      <c r="G2" s="5" t="s">
        <v>8</v>
      </c>
      <c r="H2" s="4" t="s">
        <v>6</v>
      </c>
      <c r="I2" s="6" t="s">
        <v>8</v>
      </c>
    </row>
    <row r="3" spans="1:9" ht="15.5" x14ac:dyDescent="0.35">
      <c r="A3" s="7"/>
      <c r="B3" s="8"/>
      <c r="C3" s="8"/>
      <c r="D3" s="8"/>
      <c r="E3" s="8"/>
      <c r="F3" s="9"/>
      <c r="G3" s="10"/>
      <c r="H3" s="10"/>
      <c r="I3" s="10"/>
    </row>
    <row r="4" spans="1:9" ht="15.5" x14ac:dyDescent="0.35">
      <c r="A4" s="11">
        <v>1</v>
      </c>
      <c r="B4" s="12"/>
      <c r="C4" s="12" t="s">
        <v>9</v>
      </c>
      <c r="D4" s="12"/>
      <c r="E4" s="12"/>
      <c r="F4" s="13"/>
      <c r="G4" s="14"/>
      <c r="H4" s="14"/>
      <c r="I4" s="14"/>
    </row>
    <row r="5" spans="1:9" ht="58" x14ac:dyDescent="0.35">
      <c r="A5" s="15"/>
      <c r="B5" s="16" t="s">
        <v>10</v>
      </c>
      <c r="C5" s="17" t="s">
        <v>11</v>
      </c>
      <c r="D5" s="18"/>
      <c r="E5" s="19"/>
      <c r="F5" s="20"/>
      <c r="G5" s="21"/>
      <c r="H5" s="22"/>
      <c r="I5" s="22"/>
    </row>
    <row r="6" spans="1:9" ht="15.5" x14ac:dyDescent="0.35">
      <c r="A6" s="15">
        <v>1.01</v>
      </c>
      <c r="B6" s="16"/>
      <c r="C6" s="23" t="s">
        <v>12</v>
      </c>
      <c r="D6" s="18" t="s">
        <v>13</v>
      </c>
      <c r="E6" s="19"/>
      <c r="F6" s="24">
        <v>50</v>
      </c>
      <c r="G6" s="21">
        <f>E6*F6</f>
        <v>0</v>
      </c>
      <c r="H6" s="22"/>
      <c r="I6" s="22"/>
    </row>
    <row r="7" spans="1:9" ht="15.5" x14ac:dyDescent="0.35">
      <c r="A7" s="15">
        <v>1.02</v>
      </c>
      <c r="B7" s="16"/>
      <c r="C7" s="23" t="s">
        <v>14</v>
      </c>
      <c r="D7" s="18" t="s">
        <v>13</v>
      </c>
      <c r="E7" s="19">
        <v>30</v>
      </c>
      <c r="F7" s="24">
        <v>75</v>
      </c>
      <c r="G7" s="21">
        <f>E7*F7</f>
        <v>2250</v>
      </c>
      <c r="H7" s="25">
        <v>28</v>
      </c>
      <c r="I7" s="22">
        <f>F7*H7</f>
        <v>2100</v>
      </c>
    </row>
    <row r="8" spans="1:9" ht="15.5" x14ac:dyDescent="0.35">
      <c r="A8" s="15">
        <v>1.03</v>
      </c>
      <c r="B8" s="16"/>
      <c r="C8" s="23" t="s">
        <v>15</v>
      </c>
      <c r="D8" s="18" t="s">
        <v>13</v>
      </c>
      <c r="E8" s="19"/>
      <c r="F8" s="24">
        <v>125</v>
      </c>
      <c r="G8" s="21">
        <f>E8*F8</f>
        <v>0</v>
      </c>
      <c r="H8" s="22"/>
      <c r="I8" s="22"/>
    </row>
    <row r="9" spans="1:9" ht="15.5" x14ac:dyDescent="0.35">
      <c r="A9" s="26"/>
      <c r="B9" s="100" t="s">
        <v>16</v>
      </c>
      <c r="C9" s="100"/>
      <c r="D9" s="100"/>
      <c r="E9" s="100"/>
      <c r="F9" s="100"/>
      <c r="G9" s="27">
        <f>SUM(G6:G8)</f>
        <v>2250</v>
      </c>
      <c r="H9" s="22"/>
      <c r="I9" s="27">
        <f>SUM(I6:I8)</f>
        <v>2100</v>
      </c>
    </row>
    <row r="10" spans="1:9" ht="15.5" x14ac:dyDescent="0.35">
      <c r="A10" s="11">
        <v>2</v>
      </c>
      <c r="B10" s="12"/>
      <c r="C10" s="12" t="s">
        <v>17</v>
      </c>
      <c r="D10" s="12"/>
      <c r="E10" s="12"/>
      <c r="F10" s="13"/>
      <c r="G10" s="14"/>
      <c r="H10" s="14"/>
      <c r="I10" s="14"/>
    </row>
    <row r="11" spans="1:9" ht="29" x14ac:dyDescent="0.35">
      <c r="A11" s="28"/>
      <c r="B11" s="16" t="s">
        <v>18</v>
      </c>
      <c r="C11" s="17" t="s">
        <v>19</v>
      </c>
      <c r="D11" s="18"/>
      <c r="E11" s="29"/>
      <c r="F11" s="24"/>
      <c r="G11" s="21"/>
      <c r="H11" s="22"/>
      <c r="I11" s="22"/>
    </row>
    <row r="12" spans="1:9" ht="15.5" x14ac:dyDescent="0.35">
      <c r="A12" s="15">
        <v>2.0099999999999998</v>
      </c>
      <c r="B12" s="30"/>
      <c r="C12" s="23" t="s">
        <v>20</v>
      </c>
      <c r="D12" s="18" t="s">
        <v>13</v>
      </c>
      <c r="E12" s="29"/>
      <c r="F12" s="31">
        <v>950</v>
      </c>
      <c r="G12" s="21">
        <f>E12*F12</f>
        <v>0</v>
      </c>
      <c r="H12" s="22"/>
      <c r="I12" s="22"/>
    </row>
    <row r="13" spans="1:9" ht="15.5" x14ac:dyDescent="0.35">
      <c r="A13" s="15">
        <v>2.02</v>
      </c>
      <c r="B13" s="32"/>
      <c r="C13" s="23" t="s">
        <v>21</v>
      </c>
      <c r="D13" s="18" t="s">
        <v>13</v>
      </c>
      <c r="E13" s="19"/>
      <c r="F13" s="24">
        <v>450</v>
      </c>
      <c r="G13" s="21">
        <f>E13*F13</f>
        <v>0</v>
      </c>
      <c r="H13" s="22"/>
      <c r="I13" s="22"/>
    </row>
    <row r="14" spans="1:9" ht="15.5" x14ac:dyDescent="0.35">
      <c r="A14" s="15">
        <v>2.0299999999999998</v>
      </c>
      <c r="B14" s="32"/>
      <c r="C14" s="23" t="s">
        <v>22</v>
      </c>
      <c r="D14" s="18" t="s">
        <v>13</v>
      </c>
      <c r="E14" s="19"/>
      <c r="F14" s="24">
        <v>250</v>
      </c>
      <c r="G14" s="21">
        <f>E14*F14</f>
        <v>0</v>
      </c>
      <c r="H14" s="22"/>
      <c r="I14" s="22"/>
    </row>
    <row r="15" spans="1:9" ht="15.5" x14ac:dyDescent="0.35">
      <c r="A15" s="15">
        <v>2.04</v>
      </c>
      <c r="B15" s="32"/>
      <c r="C15" s="23" t="s">
        <v>23</v>
      </c>
      <c r="D15" s="18" t="s">
        <v>13</v>
      </c>
      <c r="E15" s="19">
        <v>15</v>
      </c>
      <c r="F15" s="24">
        <v>150</v>
      </c>
      <c r="G15" s="21">
        <f>E15*F15</f>
        <v>2250</v>
      </c>
      <c r="H15" s="25">
        <v>3</v>
      </c>
      <c r="I15" s="22">
        <f>F15*H15</f>
        <v>450</v>
      </c>
    </row>
    <row r="16" spans="1:9" ht="15.5" x14ac:dyDescent="0.35">
      <c r="A16" s="26"/>
      <c r="B16" s="100" t="s">
        <v>16</v>
      </c>
      <c r="C16" s="100"/>
      <c r="D16" s="100"/>
      <c r="E16" s="100"/>
      <c r="F16" s="100"/>
      <c r="G16" s="27">
        <f>SUM(G11:G15)</f>
        <v>2250</v>
      </c>
      <c r="H16" s="22"/>
      <c r="I16" s="27">
        <f>SUM(I11:I15)</f>
        <v>450</v>
      </c>
    </row>
    <row r="17" spans="1:9" ht="15.5" x14ac:dyDescent="0.35">
      <c r="A17" s="11">
        <v>3</v>
      </c>
      <c r="B17" s="12"/>
      <c r="C17" s="12" t="s">
        <v>24</v>
      </c>
      <c r="D17" s="12"/>
      <c r="E17" s="12"/>
      <c r="F17" s="13"/>
      <c r="G17" s="14"/>
      <c r="H17" s="14"/>
      <c r="I17" s="14"/>
    </row>
    <row r="18" spans="1:9" ht="58" x14ac:dyDescent="0.35">
      <c r="A18" s="15">
        <v>3.01</v>
      </c>
      <c r="B18" s="32" t="s">
        <v>25</v>
      </c>
      <c r="C18" s="23" t="s">
        <v>26</v>
      </c>
      <c r="D18" s="18" t="s">
        <v>27</v>
      </c>
      <c r="E18" s="19"/>
      <c r="F18" s="24">
        <v>5000</v>
      </c>
      <c r="G18" s="21">
        <f>E18*F18</f>
        <v>0</v>
      </c>
      <c r="H18" s="22"/>
      <c r="I18" s="22"/>
    </row>
    <row r="19" spans="1:9" ht="15.5" x14ac:dyDescent="0.35">
      <c r="A19" s="15"/>
      <c r="B19" s="32"/>
      <c r="C19" s="23"/>
      <c r="D19" s="18"/>
      <c r="E19" s="19"/>
      <c r="F19" s="24"/>
      <c r="G19" s="21"/>
      <c r="H19" s="22"/>
      <c r="I19" s="22"/>
    </row>
    <row r="20" spans="1:9" s="38" customFormat="1" ht="67.5" customHeight="1" x14ac:dyDescent="0.35">
      <c r="A20" s="33">
        <v>3.02</v>
      </c>
      <c r="B20" s="34" t="s">
        <v>28</v>
      </c>
      <c r="C20" s="35" t="s">
        <v>29</v>
      </c>
      <c r="D20" s="18"/>
      <c r="E20" s="36"/>
      <c r="F20" s="24"/>
      <c r="G20" s="21"/>
      <c r="H20" s="37"/>
      <c r="I20" s="37"/>
    </row>
    <row r="21" spans="1:9" s="38" customFormat="1" ht="15.5" x14ac:dyDescent="0.35">
      <c r="A21" s="33"/>
      <c r="B21" s="34"/>
      <c r="C21" s="35" t="s">
        <v>30</v>
      </c>
      <c r="D21" s="18" t="s">
        <v>13</v>
      </c>
      <c r="E21" s="36"/>
      <c r="F21" s="24">
        <v>4500</v>
      </c>
      <c r="G21" s="21">
        <f>E21*F21</f>
        <v>0</v>
      </c>
      <c r="H21" s="37"/>
      <c r="I21" s="37"/>
    </row>
    <row r="22" spans="1:9" s="38" customFormat="1" ht="15.5" x14ac:dyDescent="0.35">
      <c r="A22" s="33"/>
      <c r="B22" s="34"/>
      <c r="C22" s="35" t="s">
        <v>31</v>
      </c>
      <c r="D22" s="18" t="s">
        <v>13</v>
      </c>
      <c r="E22" s="36"/>
      <c r="F22" s="24">
        <v>6000</v>
      </c>
      <c r="G22" s="21">
        <f>E22*F22</f>
        <v>0</v>
      </c>
      <c r="H22" s="37"/>
      <c r="I22" s="37"/>
    </row>
    <row r="23" spans="1:9" ht="15.5" x14ac:dyDescent="0.35">
      <c r="A23" s="26"/>
      <c r="B23" s="100" t="s">
        <v>16</v>
      </c>
      <c r="C23" s="100"/>
      <c r="D23" s="100"/>
      <c r="E23" s="100"/>
      <c r="F23" s="100"/>
      <c r="G23" s="27">
        <f>SUM(G18:G22)</f>
        <v>0</v>
      </c>
      <c r="H23" s="22"/>
      <c r="I23" s="27">
        <f>SUM(I18:I22)</f>
        <v>0</v>
      </c>
    </row>
    <row r="24" spans="1:9" ht="15.5" x14ac:dyDescent="0.35">
      <c r="A24" s="11">
        <v>4</v>
      </c>
      <c r="B24" s="12"/>
      <c r="C24" s="12" t="s">
        <v>32</v>
      </c>
      <c r="D24" s="12"/>
      <c r="E24" s="12"/>
      <c r="F24" s="13"/>
      <c r="G24" s="14"/>
      <c r="H24" s="14"/>
      <c r="I24" s="14"/>
    </row>
    <row r="25" spans="1:9" ht="29" x14ac:dyDescent="0.35">
      <c r="A25" s="15">
        <v>4.01</v>
      </c>
      <c r="B25" s="16" t="s">
        <v>32</v>
      </c>
      <c r="C25" s="23" t="s">
        <v>33</v>
      </c>
      <c r="D25" s="18" t="s">
        <v>27</v>
      </c>
      <c r="E25" s="19">
        <v>1</v>
      </c>
      <c r="F25" s="24">
        <v>3500</v>
      </c>
      <c r="G25" s="21">
        <f>E25*F25</f>
        <v>3500</v>
      </c>
      <c r="H25" s="22"/>
      <c r="I25" s="22"/>
    </row>
    <row r="26" spans="1:9" ht="15.5" x14ac:dyDescent="0.35">
      <c r="A26" s="26"/>
      <c r="B26" s="100" t="s">
        <v>16</v>
      </c>
      <c r="C26" s="100"/>
      <c r="D26" s="100"/>
      <c r="E26" s="100"/>
      <c r="F26" s="100"/>
      <c r="G26" s="27">
        <f>SUM(G25)</f>
        <v>3500</v>
      </c>
      <c r="H26" s="22"/>
      <c r="I26" s="27">
        <f>SUM(I25)</f>
        <v>0</v>
      </c>
    </row>
    <row r="27" spans="1:9" ht="15.5" x14ac:dyDescent="0.35">
      <c r="A27" s="11">
        <v>5</v>
      </c>
      <c r="B27" s="12"/>
      <c r="C27" s="12" t="s">
        <v>34</v>
      </c>
      <c r="D27" s="12"/>
      <c r="E27" s="12"/>
      <c r="F27" s="13"/>
      <c r="G27" s="14"/>
      <c r="H27" s="14"/>
      <c r="I27" s="14"/>
    </row>
    <row r="28" spans="1:9" ht="15.5" x14ac:dyDescent="0.35">
      <c r="A28" s="15">
        <v>5.01</v>
      </c>
      <c r="B28" s="16" t="s">
        <v>35</v>
      </c>
      <c r="C28" s="17" t="s">
        <v>36</v>
      </c>
      <c r="D28" s="18" t="s">
        <v>27</v>
      </c>
      <c r="E28" s="19">
        <v>7</v>
      </c>
      <c r="F28" s="24">
        <v>1000</v>
      </c>
      <c r="G28" s="21">
        <f>E28*F28</f>
        <v>7000</v>
      </c>
      <c r="H28" s="22"/>
      <c r="I28" s="22"/>
    </row>
    <row r="29" spans="1:9" ht="15.5" x14ac:dyDescent="0.35">
      <c r="A29" s="15">
        <v>5.0199999999999996</v>
      </c>
      <c r="B29" s="16" t="s">
        <v>37</v>
      </c>
      <c r="C29" s="17" t="s">
        <v>38</v>
      </c>
      <c r="D29" s="18" t="s">
        <v>27</v>
      </c>
      <c r="E29" s="19"/>
      <c r="F29" s="24">
        <v>4500</v>
      </c>
      <c r="G29" s="21">
        <f>E29*F29</f>
        <v>0</v>
      </c>
      <c r="H29" s="22"/>
      <c r="I29" s="22"/>
    </row>
    <row r="30" spans="1:9" ht="15.5" x14ac:dyDescent="0.35">
      <c r="A30" s="15">
        <v>5.03</v>
      </c>
      <c r="B30" s="16" t="s">
        <v>39</v>
      </c>
      <c r="C30" s="17" t="s">
        <v>40</v>
      </c>
      <c r="D30" s="18" t="s">
        <v>27</v>
      </c>
      <c r="E30" s="19">
        <v>1</v>
      </c>
      <c r="F30" s="24">
        <v>2500</v>
      </c>
      <c r="G30" s="21">
        <f>E30*F30</f>
        <v>2500</v>
      </c>
      <c r="H30" s="22"/>
      <c r="I30" s="22"/>
    </row>
    <row r="31" spans="1:9" ht="15.5" x14ac:dyDescent="0.35">
      <c r="A31" s="15">
        <v>5.04</v>
      </c>
      <c r="B31" s="16" t="s">
        <v>41</v>
      </c>
      <c r="C31" s="17" t="s">
        <v>42</v>
      </c>
      <c r="D31" s="18" t="s">
        <v>27</v>
      </c>
      <c r="E31" s="19">
        <v>1</v>
      </c>
      <c r="F31" s="24">
        <v>1200</v>
      </c>
      <c r="G31" s="21">
        <f>E31*F31</f>
        <v>1200</v>
      </c>
      <c r="H31" s="22"/>
      <c r="I31" s="22"/>
    </row>
    <row r="32" spans="1:9" ht="15.5" x14ac:dyDescent="0.35">
      <c r="A32" s="26"/>
      <c r="B32" s="100" t="s">
        <v>16</v>
      </c>
      <c r="C32" s="100"/>
      <c r="D32" s="100"/>
      <c r="E32" s="100"/>
      <c r="F32" s="100"/>
      <c r="G32" s="27">
        <f>SUM(G28:G31)</f>
        <v>10700</v>
      </c>
      <c r="H32" s="22"/>
      <c r="I32" s="27">
        <f>SUM(I28:I31)</f>
        <v>0</v>
      </c>
    </row>
    <row r="33" spans="1:9" ht="15.5" x14ac:dyDescent="0.35">
      <c r="A33" s="39">
        <v>6</v>
      </c>
      <c r="B33" s="12"/>
      <c r="C33" s="12" t="s">
        <v>43</v>
      </c>
      <c r="D33" s="12"/>
      <c r="E33" s="12"/>
      <c r="F33" s="13"/>
      <c r="G33" s="14"/>
      <c r="H33" s="14"/>
      <c r="I33" s="14"/>
    </row>
    <row r="34" spans="1:9" ht="15.5" x14ac:dyDescent="0.35">
      <c r="A34" s="40">
        <v>6.01</v>
      </c>
      <c r="B34" s="41" t="s">
        <v>44</v>
      </c>
      <c r="C34" s="42" t="s">
        <v>45</v>
      </c>
      <c r="D34" s="43" t="s">
        <v>27</v>
      </c>
      <c r="E34" s="19"/>
      <c r="F34" s="31">
        <v>35000</v>
      </c>
      <c r="G34" s="44">
        <f>E34*F34</f>
        <v>0</v>
      </c>
      <c r="H34" s="22"/>
      <c r="I34" s="22"/>
    </row>
    <row r="35" spans="1:9" ht="15.5" x14ac:dyDescent="0.35">
      <c r="A35" s="40">
        <v>6.02</v>
      </c>
      <c r="B35" s="41" t="s">
        <v>44</v>
      </c>
      <c r="C35" s="42" t="s">
        <v>46</v>
      </c>
      <c r="D35" s="43" t="s">
        <v>27</v>
      </c>
      <c r="E35" s="19"/>
      <c r="F35" s="31">
        <v>35000</v>
      </c>
      <c r="G35" s="44">
        <f>E35*F35</f>
        <v>0</v>
      </c>
      <c r="H35" s="22"/>
      <c r="I35" s="22"/>
    </row>
    <row r="36" spans="1:9" ht="29" x14ac:dyDescent="0.35">
      <c r="A36" s="40">
        <v>6.03</v>
      </c>
      <c r="B36" s="45" t="s">
        <v>47</v>
      </c>
      <c r="C36" s="46" t="s">
        <v>48</v>
      </c>
      <c r="D36" s="47" t="s">
        <v>27</v>
      </c>
      <c r="E36" s="19"/>
      <c r="F36" s="31">
        <v>1500</v>
      </c>
      <c r="G36" s="44">
        <f t="shared" ref="G36:G45" si="0">E36*F36</f>
        <v>0</v>
      </c>
      <c r="H36" s="22"/>
      <c r="I36" s="22"/>
    </row>
    <row r="37" spans="1:9" ht="15.5" x14ac:dyDescent="0.35">
      <c r="A37" s="40">
        <v>6.04</v>
      </c>
      <c r="B37" s="48" t="s">
        <v>49</v>
      </c>
      <c r="C37" s="46" t="s">
        <v>50</v>
      </c>
      <c r="D37" s="47" t="s">
        <v>27</v>
      </c>
      <c r="E37" s="19">
        <v>1</v>
      </c>
      <c r="F37" s="31">
        <v>3000</v>
      </c>
      <c r="G37" s="44">
        <f t="shared" si="0"/>
        <v>3000</v>
      </c>
      <c r="H37" s="22"/>
      <c r="I37" s="22"/>
    </row>
    <row r="38" spans="1:9" ht="15.5" x14ac:dyDescent="0.35">
      <c r="A38" s="40">
        <v>6.05</v>
      </c>
      <c r="B38" s="48" t="s">
        <v>51</v>
      </c>
      <c r="C38" s="46" t="s">
        <v>52</v>
      </c>
      <c r="D38" s="47" t="s">
        <v>27</v>
      </c>
      <c r="E38" s="19">
        <v>1</v>
      </c>
      <c r="F38" s="31">
        <v>7500</v>
      </c>
      <c r="G38" s="44">
        <f>E38*F38</f>
        <v>7500</v>
      </c>
      <c r="H38" s="22"/>
      <c r="I38" s="22"/>
    </row>
    <row r="39" spans="1:9" ht="15.5" x14ac:dyDescent="0.35">
      <c r="A39" s="40">
        <v>6.06</v>
      </c>
      <c r="B39" s="48" t="s">
        <v>51</v>
      </c>
      <c r="C39" s="46" t="s">
        <v>53</v>
      </c>
      <c r="D39" s="47" t="s">
        <v>27</v>
      </c>
      <c r="E39" s="19"/>
      <c r="F39" s="31">
        <v>21000</v>
      </c>
      <c r="G39" s="44">
        <f t="shared" si="0"/>
        <v>0</v>
      </c>
      <c r="H39" s="22"/>
      <c r="I39" s="22"/>
    </row>
    <row r="40" spans="1:9" ht="29" x14ac:dyDescent="0.35">
      <c r="A40" s="40">
        <v>6.07</v>
      </c>
      <c r="B40" s="48" t="s">
        <v>54</v>
      </c>
      <c r="C40" s="46" t="s">
        <v>55</v>
      </c>
      <c r="D40" s="47" t="s">
        <v>27</v>
      </c>
      <c r="E40" s="19"/>
      <c r="F40" s="31">
        <v>850</v>
      </c>
      <c r="G40" s="44">
        <f t="shared" si="0"/>
        <v>0</v>
      </c>
      <c r="H40" s="22"/>
      <c r="I40" s="22"/>
    </row>
    <row r="41" spans="1:9" ht="36" customHeight="1" x14ac:dyDescent="0.35">
      <c r="A41" s="40">
        <v>6.08</v>
      </c>
      <c r="B41" s="49" t="s">
        <v>56</v>
      </c>
      <c r="C41" s="46" t="s">
        <v>57</v>
      </c>
      <c r="D41" s="47" t="s">
        <v>27</v>
      </c>
      <c r="E41" s="19">
        <v>1</v>
      </c>
      <c r="F41" s="31">
        <v>3500</v>
      </c>
      <c r="G41" s="44">
        <f t="shared" si="0"/>
        <v>3500</v>
      </c>
      <c r="H41" s="22"/>
      <c r="I41" s="22"/>
    </row>
    <row r="42" spans="1:9" ht="29" x14ac:dyDescent="0.35">
      <c r="A42" s="40">
        <v>6.09</v>
      </c>
      <c r="B42" s="50" t="s">
        <v>58</v>
      </c>
      <c r="C42" s="46" t="s">
        <v>59</v>
      </c>
      <c r="D42" s="47" t="s">
        <v>27</v>
      </c>
      <c r="E42" s="19">
        <v>1</v>
      </c>
      <c r="F42" s="31">
        <v>3500</v>
      </c>
      <c r="G42" s="44">
        <f t="shared" si="0"/>
        <v>3500</v>
      </c>
      <c r="H42" s="22"/>
      <c r="I42" s="22"/>
    </row>
    <row r="43" spans="1:9" s="54" customFormat="1" ht="28.5" customHeight="1" x14ac:dyDescent="0.35">
      <c r="A43" s="40">
        <v>6.1</v>
      </c>
      <c r="B43" s="51" t="s">
        <v>60</v>
      </c>
      <c r="C43" s="52" t="s">
        <v>60</v>
      </c>
      <c r="D43" s="47" t="s">
        <v>27</v>
      </c>
      <c r="E43" s="19"/>
      <c r="F43" s="31">
        <v>5000</v>
      </c>
      <c r="G43" s="44">
        <f t="shared" si="0"/>
        <v>0</v>
      </c>
      <c r="H43" s="53"/>
      <c r="I43" s="53"/>
    </row>
    <row r="44" spans="1:9" ht="34.5" customHeight="1" x14ac:dyDescent="0.35">
      <c r="A44" s="40">
        <v>6.11</v>
      </c>
      <c r="B44" s="50" t="s">
        <v>61</v>
      </c>
      <c r="C44" s="46" t="s">
        <v>62</v>
      </c>
      <c r="D44" s="47" t="s">
        <v>27</v>
      </c>
      <c r="E44" s="19"/>
      <c r="F44" s="31">
        <v>45000</v>
      </c>
      <c r="G44" s="44">
        <f t="shared" si="0"/>
        <v>0</v>
      </c>
      <c r="H44" s="22"/>
      <c r="I44" s="22"/>
    </row>
    <row r="45" spans="1:9" ht="34.5" customHeight="1" x14ac:dyDescent="0.35">
      <c r="A45" s="40">
        <v>6.12</v>
      </c>
      <c r="B45" s="50" t="s">
        <v>63</v>
      </c>
      <c r="C45" s="46" t="s">
        <v>64</v>
      </c>
      <c r="D45" s="47" t="s">
        <v>27</v>
      </c>
      <c r="E45" s="19">
        <v>1</v>
      </c>
      <c r="F45" s="31">
        <v>20000</v>
      </c>
      <c r="G45" s="44">
        <f t="shared" si="0"/>
        <v>20000</v>
      </c>
      <c r="H45" s="22"/>
      <c r="I45" s="22"/>
    </row>
    <row r="46" spans="1:9" s="54" customFormat="1" ht="36" customHeight="1" x14ac:dyDescent="0.35">
      <c r="A46" s="40">
        <v>6.13</v>
      </c>
      <c r="B46" s="51" t="s">
        <v>65</v>
      </c>
      <c r="C46" s="46" t="s">
        <v>66</v>
      </c>
      <c r="D46" s="47" t="s">
        <v>27</v>
      </c>
      <c r="E46" s="19"/>
      <c r="F46" s="31">
        <v>3000</v>
      </c>
      <c r="G46" s="44">
        <f>E46*F46</f>
        <v>0</v>
      </c>
      <c r="H46" s="53"/>
      <c r="I46" s="53"/>
    </row>
    <row r="47" spans="1:9" ht="87" x14ac:dyDescent="0.35">
      <c r="A47" s="40">
        <v>6.14</v>
      </c>
      <c r="B47" s="55" t="s">
        <v>67</v>
      </c>
      <c r="C47" s="46" t="s">
        <v>68</v>
      </c>
      <c r="D47" s="47" t="s">
        <v>69</v>
      </c>
      <c r="E47" s="19">
        <v>0</v>
      </c>
      <c r="F47" s="31">
        <v>2500</v>
      </c>
      <c r="G47" s="44"/>
      <c r="H47" s="22"/>
      <c r="I47" s="22"/>
    </row>
    <row r="48" spans="1:9" ht="15.5" x14ac:dyDescent="0.35">
      <c r="A48" s="56"/>
      <c r="B48" s="100" t="s">
        <v>16</v>
      </c>
      <c r="C48" s="100"/>
      <c r="D48" s="100"/>
      <c r="E48" s="100"/>
      <c r="F48" s="100"/>
      <c r="G48" s="27">
        <f>SUM(G34:G47)</f>
        <v>37500</v>
      </c>
      <c r="H48" s="22"/>
      <c r="I48" s="27">
        <f>SUM(I34:I47)</f>
        <v>0</v>
      </c>
    </row>
    <row r="49" spans="1:9" ht="15.5" x14ac:dyDescent="0.35">
      <c r="A49" s="57"/>
      <c r="B49" s="58"/>
      <c r="C49" s="58"/>
      <c r="D49" s="58"/>
      <c r="E49" s="58"/>
      <c r="F49" s="59"/>
      <c r="G49" s="27"/>
      <c r="H49" s="22"/>
      <c r="I49" s="22"/>
    </row>
    <row r="50" spans="1:9" ht="15.5" x14ac:dyDescent="0.35">
      <c r="A50" s="11"/>
      <c r="B50" s="101" t="s">
        <v>70</v>
      </c>
      <c r="C50" s="101"/>
      <c r="D50" s="101"/>
      <c r="E50" s="101"/>
      <c r="F50" s="101"/>
      <c r="G50" s="60">
        <f>G9+G16+G23+G26+G32+G48</f>
        <v>56200</v>
      </c>
      <c r="H50" s="60"/>
      <c r="I50" s="60">
        <f>I9+I16+I23+I26+I32+I48</f>
        <v>2550</v>
      </c>
    </row>
  </sheetData>
  <mergeCells count="9">
    <mergeCell ref="B32:F32"/>
    <mergeCell ref="B48:F48"/>
    <mergeCell ref="B50:F50"/>
    <mergeCell ref="A1:G1"/>
    <mergeCell ref="H1:I1"/>
    <mergeCell ref="B9:F9"/>
    <mergeCell ref="B16:F16"/>
    <mergeCell ref="B23:F23"/>
    <mergeCell ref="B26:F2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674D6E-1D5C-47E7-9DAB-4169C46FEC15}"/>
</file>

<file path=customXml/itemProps2.xml><?xml version="1.0" encoding="utf-8"?>
<ds:datastoreItem xmlns:ds="http://schemas.openxmlformats.org/officeDocument/2006/customXml" ds:itemID="{5B061CF4-611A-4AA4-B216-DC60B356F7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A9B0B1-4D75-460D-901C-C983A33B84E1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2b43016-16a7-42f7-bc1a-063c27e5d515"/>
    <ds:schemaRef ds:uri="7326994b-23a0-4b5e-a973-7b87443abe0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Summery </vt:lpstr>
      <vt:lpstr>Plumbing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Urmila Jadhav</cp:lastModifiedBy>
  <dcterms:created xsi:type="dcterms:W3CDTF">2015-06-05T18:17:20Z</dcterms:created>
  <dcterms:modified xsi:type="dcterms:W3CDTF">2024-05-02T07:09:08Z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0x010100537A43EC52BEE34C898FAD69A0A90781</vt:lpwstr>
  </property>
</Properties>
</file>