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E:\FDT Acc\DESKTOP 106\TFS\Swami\Billing\RA 2 final billing\"/>
    </mc:Choice>
  </mc:AlternateContent>
  <xr:revisionPtr revIDLastSave="0" documentId="13_ncr:1_{6AD94AB4-C47A-49AD-9612-239A650C28B8}" xr6:coauthVersionLast="36" xr6:coauthVersionMax="47" xr10:uidLastSave="{00000000-0000-0000-0000-000000000000}"/>
  <bookViews>
    <workbookView xWindow="0" yWindow="0" windowWidth="28800" windowHeight="11610" tabRatio="735" xr2:uid="{00000000-000D-0000-FFFF-FFFF00000000}"/>
  </bookViews>
  <sheets>
    <sheet name="RA-2 C&amp;I Measurement sheet " sheetId="17" r:id="rId1"/>
    <sheet name="RA-02 Plumbing " sheetId="18" r:id="rId2"/>
    <sheet name="RA02-Light" sheetId="19" r:id="rId3"/>
    <sheet name="RA02-Electrical" sheetId="20" r:id="rId4"/>
    <sheet name="Ra02-cctv" sheetId="22" r:id="rId5"/>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_xlnm.Print_Area" localSheetId="1">'RA-02 Plumbing '!$A$1:$I$25</definedName>
    <definedName name="_xlnm.Print_Area" localSheetId="2">'RA02-Light'!$A$1:$E$9</definedName>
    <definedName name="_xlnm.Print_Area" localSheetId="0">'RA-2 C&amp;I Measurement sheet '!$A$1:$O$99</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0">'RA-2 C&amp;I Measurement sheet '!$1:$4</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7" l="1"/>
  <c r="E7" i="22"/>
  <c r="C7" i="22"/>
  <c r="O99" i="17" l="1"/>
  <c r="O98" i="17"/>
  <c r="O97" i="17"/>
  <c r="O96" i="17"/>
  <c r="O95" i="17"/>
  <c r="O94" i="17"/>
  <c r="O79" i="17"/>
  <c r="O72" i="17"/>
  <c r="O71" i="17"/>
  <c r="O57" i="17"/>
  <c r="O56" i="17"/>
  <c r="O55" i="17"/>
  <c r="O50" i="17"/>
  <c r="O46" i="17"/>
  <c r="O47" i="17"/>
  <c r="O48" i="17"/>
  <c r="O49" i="17"/>
  <c r="O51" i="17"/>
  <c r="O52" i="17"/>
  <c r="O53" i="17"/>
  <c r="O54" i="17"/>
  <c r="O45" i="17"/>
  <c r="O35" i="17"/>
  <c r="O32" i="17"/>
  <c r="O28" i="17"/>
  <c r="O26" i="17"/>
  <c r="O24" i="17"/>
  <c r="O19" i="17"/>
  <c r="O21" i="17"/>
  <c r="O22" i="17"/>
  <c r="O18" i="17"/>
  <c r="O11" i="17"/>
  <c r="O9" i="17"/>
  <c r="O7" i="17"/>
  <c r="O70" i="17" l="1"/>
  <c r="O44" i="17"/>
  <c r="O17" i="17"/>
  <c r="G10" i="18" l="1"/>
  <c r="G6" i="18"/>
  <c r="G7" i="18" s="1"/>
  <c r="K85" i="17"/>
  <c r="K76" i="17"/>
  <c r="J87" i="17"/>
  <c r="J86" i="17"/>
  <c r="F85" i="17"/>
  <c r="J85" i="17" s="1"/>
  <c r="J84" i="17"/>
  <c r="J83" i="17"/>
  <c r="F76" i="17"/>
  <c r="J76" i="17" s="1"/>
  <c r="J67" i="17"/>
  <c r="J65" i="17"/>
  <c r="J64" i="17"/>
  <c r="F61" i="17"/>
  <c r="J61" i="17" s="1"/>
  <c r="J60" i="17"/>
  <c r="J42" i="17"/>
  <c r="J41" i="17"/>
  <c r="J40" i="17"/>
  <c r="J39" i="17"/>
  <c r="J38" i="17" l="1"/>
  <c r="J63" i="17"/>
  <c r="J82" i="17"/>
  <c r="J59" i="17"/>
</calcChain>
</file>

<file path=xl/sharedStrings.xml><?xml version="1.0" encoding="utf-8"?>
<sst xmlns="http://schemas.openxmlformats.org/spreadsheetml/2006/main" count="385" uniqueCount="257">
  <si>
    <t>S.NO.</t>
  </si>
  <si>
    <t>Sqm</t>
  </si>
  <si>
    <t>Description</t>
  </si>
  <si>
    <t>AMOUNT</t>
  </si>
  <si>
    <t>S. No.</t>
  </si>
  <si>
    <t>Location</t>
  </si>
  <si>
    <t>Unit</t>
  </si>
  <si>
    <t>4.1.1</t>
  </si>
  <si>
    <t>BILL OF QUANTITIES- INTERIOR WORKS</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</si>
  <si>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</si>
  <si>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 xml:space="preserve">SITE BARRICADING </t>
  </si>
  <si>
    <t>4.1.3</t>
  </si>
  <si>
    <t>PARTITION &amp; PANELLING WORK</t>
  </si>
  <si>
    <t>Rm.</t>
  </si>
  <si>
    <t>MS Pipe</t>
  </si>
  <si>
    <t>4.1.4</t>
  </si>
  <si>
    <t>MS/SS WORKS &amp; MISCELLANEOUS WORK</t>
  </si>
  <si>
    <t>D 09-Swamy's, Check-in Gate, T3, Lucknow Airport</t>
  </si>
  <si>
    <t>Bison Board Panelling
(with Double Frame)</t>
  </si>
  <si>
    <t>Providing &amp; fixing paneling made of 12mm thk. Bison Board on one side of double MS framework of 40x40mm @ 600mm c/c bothways (framework to be followed with Fire Resistant Coating) along with existing Airport's walls to receive different finishes (as specified) over it as per design &amp; details given in drawing/Architect instruction. Rate is inclusive of all necessary hardware &amp; fixtures.</t>
  </si>
  <si>
    <t>125mm deep Bison Board Partition
(with Double Frame)</t>
  </si>
  <si>
    <t>Base for Raised Floor</t>
  </si>
  <si>
    <t>Providing &amp; fixing 125mm deep partition made 12mm thk. Bison Board on both side of double MS framework 40x40mm @ 600mm c/c bothways (framework to be followed with Fire Resistant Coating) as per design &amp; details given in drawing/Architect instruction. Rate is inclusive of all necessary hardware &amp; fixtures.
Note: 125mm depth to be achieve by double MS framework and bison board on both side of it. Finishes on both sides are exclusive of this depth.</t>
  </si>
  <si>
    <t>Providing &amp; Fixing MS base for raised floor over existing airport's floor made out of 40x20mm MS hollow sections framework at 600mm c/c bothways (framework to be followed with Fire Resistant Coating) over existing finished floor of airport followed with 18mm thick shera board over it to receive tile flooring as shown in detailed drawing. Item to be completed in all respect including necessary  hardware.</t>
  </si>
  <si>
    <t>SR. NO.</t>
  </si>
  <si>
    <t>MATERIAL</t>
  </si>
  <si>
    <t>DESCRIPTION</t>
  </si>
  <si>
    <t>UNIT</t>
  </si>
  <si>
    <t>RATE</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</si>
  <si>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</si>
  <si>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</si>
  <si>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</si>
  <si>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R.M.</t>
  </si>
  <si>
    <t>20mm dia</t>
  </si>
  <si>
    <t>TOTAL</t>
  </si>
  <si>
    <t>WATER DRAIN PIPES</t>
  </si>
  <si>
    <t xml:space="preserve">UPVC WASTE PIPE </t>
  </si>
  <si>
    <t>UPVC Pipe for Drainage
(Make – SUPREME / KASTA) including all necessary fitting as per site.</t>
  </si>
  <si>
    <t>50mm dia</t>
  </si>
  <si>
    <t>Bison Panelling
(directly over existing partition)</t>
  </si>
  <si>
    <t>4.1.5</t>
  </si>
  <si>
    <t>Providing &amp; fixing paneling made of 12mm thk. Bison Board fixed directly over the existing partition on left side of the kiosk to receive Vinyl graphic over it. Cove in same bison to made on all the four side as shown in detail drawing. Providing of electrical point for LED strip to be made in it as per design &amp; details given in drawing/Architect instruction. Rate is inclusive of all necessary hardware &amp; fixtures.</t>
  </si>
  <si>
    <t>Providing &amp; fixing 100x100mm MS hollow pipe vertically and horizontally to make structure support for the kiosk and ceiling.
All the vertical pipes to be fixed on 12mm thk. MS base plate (refer detail drawing for exact thickness) with full penetration butt welded to base plate and filler stiffners welded to base plate all around the column. Baseplate is fixed on existing floor with anchor bolts, full threaded anchors, anchorage length according to design.
Horizontal box pipes to be fixed with vertical pipes with necassary plates, wedges, stifners &amp; welding as requried to make complete structure for the kiosks &amp; bulkhead. Complete MS work to be followed with Fire Resistant Coating.
Please refer the design &amp; details given in drawing/Architect instruction.
Rate is inclusive of all necessary hardware &amp; fixtures.
Running length vertical and horizontal box pipes to be measured.</t>
  </si>
  <si>
    <t>Qty</t>
  </si>
  <si>
    <t>q</t>
  </si>
  <si>
    <t>PO Qty</t>
  </si>
  <si>
    <t>L</t>
  </si>
  <si>
    <t>B</t>
  </si>
  <si>
    <t>H</t>
  </si>
  <si>
    <t>No.</t>
  </si>
  <si>
    <t>RA1</t>
  </si>
  <si>
    <t>Front wall</t>
  </si>
  <si>
    <t>side wall</t>
  </si>
  <si>
    <t xml:space="preserve">acp wall </t>
  </si>
  <si>
    <t>opposite acp wall1</t>
  </si>
  <si>
    <t>opposite acp wall2</t>
  </si>
  <si>
    <t xml:space="preserve">back wall </t>
  </si>
  <si>
    <t>Side façade</t>
  </si>
  <si>
    <t xml:space="preserve"> side wall</t>
  </si>
  <si>
    <t>side wall2</t>
  </si>
  <si>
    <t>façade</t>
  </si>
  <si>
    <t xml:space="preserve">RA-01 </t>
  </si>
  <si>
    <t xml:space="preserve">RAB-02 </t>
  </si>
  <si>
    <t>BILL OF QUANTITIES FOR PLUMBING WORK- RA-01 
PROJECT :JONES THE GROCER - EXPRESS</t>
  </si>
  <si>
    <t xml:space="preserve">QTY </t>
  </si>
  <si>
    <t xml:space="preserve">RA-02 </t>
  </si>
  <si>
    <t xml:space="preserve"> </t>
  </si>
  <si>
    <t>FLOORING, SKIRTING &amp; CLADDING WORKS</t>
  </si>
  <si>
    <t xml:space="preserve"> FLOORING</t>
  </si>
  <si>
    <t>1.1.1</t>
  </si>
  <si>
    <t>TL-01 
(FOH Floor)</t>
  </si>
  <si>
    <t>Providing &amp; Laying  FULL BODY VITRIFIED TILES TL-01 of Size, Make, Grout as specified in the drawing or material schedule, refer as shown in flooring layout.
Plan area to be measured.
Base Rate of Tile - Rs.100/- Sq.Ft</t>
  </si>
  <si>
    <t>1.1.2</t>
  </si>
  <si>
    <t>TL-03 
(BOH Floor)</t>
  </si>
  <si>
    <t>FULL BODY VITRIFIED TILE , Size- 600x600mm, Make - Nitco, Product Code - BELGIUM GREY TILE, refer as shown in detail drawing.
Base Rate of Tile - Rs.100/- Sq.Ft.</t>
  </si>
  <si>
    <t>1.1.3</t>
  </si>
  <si>
    <t>Granite Jamb</t>
  </si>
  <si>
    <t>19mm thick STEEL GREY GRANITE Jamb under flap door, refer as shown in flooring drawing.
Base Rate of Tile - Rs.180/- Sq.Ft</t>
  </si>
  <si>
    <t>INLAY &amp;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</si>
  <si>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</si>
  <si>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TILE CLADDING</t>
  </si>
  <si>
    <t>1.3.1</t>
  </si>
  <si>
    <t>TL-02
(BOH Walls)</t>
  </si>
  <si>
    <r>
      <t xml:space="preserve">Providing &amp; Laying </t>
    </r>
    <r>
      <rPr>
        <b/>
        <sz val="11"/>
        <rFont val="Tahoma"/>
        <family val="2"/>
      </rPr>
      <t xml:space="preserve"> Ceramic Wall Tile</t>
    </r>
    <r>
      <rPr>
        <sz val="11"/>
        <rFont val="Tahoma"/>
        <family val="2"/>
      </rPr>
      <t xml:space="preserve"> TL-02 of Size, Make, Grout as specified in the drawing or material schedule, refer as shown in wall finishes layout.
Base Rate of Tile - Rs.150/- Sq.Ft.</t>
    </r>
  </si>
  <si>
    <t>1.4.1</t>
  </si>
  <si>
    <t>Tile Skirting</t>
  </si>
  <si>
    <t>Providing &amp; Fixing 100mm high skirting made of tile matching with Flooring TL03 to be provided as shown in the detail drawing and design.
Base Rate of Tile - Rs.100/- Sq.Ft.</t>
  </si>
  <si>
    <t>1.4.2</t>
  </si>
  <si>
    <t>SS Skirting</t>
  </si>
  <si>
    <t>Providing &amp; Fixing 50mm high SS skirting MT-01 to be provided in FOH as shown in the detail drawing and design.</t>
  </si>
  <si>
    <t>1.4.3</t>
  </si>
  <si>
    <t>Providing &amp; Fixing 100mm high SS skirting MT-01 to be provided in FOH as shown in the detail drawing and design.</t>
  </si>
  <si>
    <t xml:space="preserve">FALSE CEILING WORKS </t>
  </si>
  <si>
    <t>2.1.1</t>
  </si>
  <si>
    <t>Aluminum Baffle Ceiling</t>
  </si>
  <si>
    <r>
      <t xml:space="preserve">Providing and fixing </t>
    </r>
    <r>
      <rPr>
        <b/>
        <sz val="11"/>
        <rFont val="Tahoma"/>
        <family val="2"/>
      </rPr>
      <t xml:space="preserve">Aluminum Baffle Ceiling </t>
    </r>
    <r>
      <rPr>
        <sz val="11"/>
        <rFont val="Tahoma"/>
        <family val="2"/>
      </rPr>
      <t>of baffle size 25x150mm</t>
    </r>
    <r>
      <rPr>
        <b/>
        <sz val="11"/>
        <rFont val="Tahoma"/>
        <family val="2"/>
      </rPr>
      <t xml:space="preserve"> </t>
    </r>
    <r>
      <rPr>
        <sz val="11"/>
        <rFont val="Tahoma"/>
        <family val="2"/>
      </rPr>
      <t>suspended from MS structure above it with the help of necessary channels &amp; fixtures, and as directed by Project Manager, including additional frame work for light fittings, etc. complete as per design &amp; detailed drawing.
Running length of baffles shall be measured for payment.
Base Rate of Baffle - Rs.650/- Rm.</t>
    </r>
  </si>
  <si>
    <t xml:space="preserve">PAINTING WORKS </t>
  </si>
  <si>
    <t>3.1.1</t>
  </si>
  <si>
    <t>PT-02
(BOH Walls)</t>
  </si>
  <si>
    <r>
      <t xml:space="preserve">Providing and applying three (minimum) coats of </t>
    </r>
    <r>
      <rPr>
        <b/>
        <sz val="11"/>
        <rFont val="Tahoma"/>
        <family val="2"/>
      </rPr>
      <t>PT-02 Royal Emulsion Luxury Paint</t>
    </r>
    <r>
      <rPr>
        <sz val="11"/>
        <rFont val="Tahoma"/>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</si>
  <si>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4.1.2</t>
  </si>
  <si>
    <t>FR Ply Panelling
(directly over existing partition)</t>
  </si>
  <si>
    <t>Providing &amp; fixing paneling made of 6mm thk. FR Ply in the form of horizontal planks of width as mentioned in elevation drawing alongwith groove, fixed directly over the existing panelling, as per design &amp; details given in drawing/Architect instruction. Rate is inclusive of all necessary hardware &amp; fixtures.</t>
  </si>
  <si>
    <t>Back side</t>
  </si>
  <si>
    <t>Left side</t>
  </si>
  <si>
    <t>less door</t>
  </si>
  <si>
    <t>Pillar</t>
  </si>
  <si>
    <t>Patta</t>
  </si>
  <si>
    <t>CLADDING WITH SS SHEET</t>
  </si>
  <si>
    <t>4.2.1</t>
  </si>
  <si>
    <t>SS Sheet Cladding MT-01
(directly over existing panelling)</t>
  </si>
  <si>
    <t>Providing, making &amp; fixing of 1mm thk. SS sheet (Grade 304), fixed over existing wall/panelling surfaces with approved adhesive behind rear counter and DB Box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</si>
  <si>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MS Railing</t>
  </si>
  <si>
    <t>Providing and fixing MS railing made of outer MS frame of 50x38mm MS section finish in Paint PT-01 fixed over base for raised floor. Internal lower MS railing made of 12x12 mm MS pipe finish with Paint PT-04 to be fixed with outer MS frame. Upper internal portion made of 8mm thk. CNC cut jaali made of HDMR finish with PU Paint PT-03 fixed with outer MS frame. Top of the railing to be made of 20mm thk. pine wood plank fixed over outer MS frame and to be finish with neutral polish. Please refer the drawing for complete detail.
Elevation area to be measured of railing.</t>
  </si>
  <si>
    <t>PLANTERS</t>
  </si>
  <si>
    <t>Providing Planters as per selection.</t>
  </si>
  <si>
    <t>Nos.</t>
  </si>
  <si>
    <t>WOOD WORK</t>
  </si>
  <si>
    <t>Front Counter Detail</t>
  </si>
  <si>
    <t>Back Counter &amp; DB Box Detail</t>
  </si>
  <si>
    <t>Overhead Storage Cabinet</t>
  </si>
  <si>
    <t>Counter Bulkhead
(On left and front)</t>
  </si>
  <si>
    <t>Counter Bulkhead
(On right)</t>
  </si>
  <si>
    <t>Flap Door</t>
  </si>
  <si>
    <t>Planter Boxes</t>
  </si>
  <si>
    <t>VALVE AND TAP</t>
  </si>
  <si>
    <t>ANGLE VALVE</t>
  </si>
  <si>
    <t>Providing &amp; Fixing Angle Valve with connector pipe.</t>
  </si>
  <si>
    <t>Table Mixer</t>
  </si>
  <si>
    <t xml:space="preserve">Providing &amp; Fixing Sink Cock. </t>
  </si>
  <si>
    <t>Gate Valves</t>
  </si>
  <si>
    <t>Providing &amp; Fixing PPR Ball Valve ISI mark. (For Inlet)</t>
  </si>
  <si>
    <t>ACCESSORIES</t>
  </si>
  <si>
    <t>Water Meter</t>
  </si>
  <si>
    <t xml:space="preserve">25mm Dia Water meter </t>
  </si>
  <si>
    <t>GEYSER</t>
  </si>
  <si>
    <t>6 LITER GEYSER</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</si>
  <si>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</si>
  <si>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</si>
  <si>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</si>
  <si>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</si>
  <si>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Domestic RO</t>
  </si>
  <si>
    <t>Providing and fixing of Domestic RO with water storage with all necessary valves and fiting required.</t>
  </si>
  <si>
    <t>PO QTY.</t>
  </si>
  <si>
    <t>BILL OF QUANTITIES FOR  LIGHTING
PROJECT : D-09_SWAMY'S_Lucknow Airport</t>
  </si>
  <si>
    <t>DISCRIPTION</t>
  </si>
  <si>
    <t xml:space="preserve">2M TRACK, BLACK FINISH </t>
  </si>
  <si>
    <t>NOS</t>
  </si>
  <si>
    <t>SPOT LIGHT, 9W LED, 36°,3500K, IP 20, BLACK FINISH
HEIGHT-2550 BOTTOM 
Make- G-Home LED, Item Code- G28-9W-3K-14-T</t>
  </si>
  <si>
    <t>Hanging Filament LED 8W A60 Lamp 3000K HANG ON CABLE TRAY
HEIGHT-1700 BOTTOM
HEIGHT-2000 BOTTOM
HEIGHT-2100 BOTTOM
Make- Bespoke</t>
  </si>
  <si>
    <t>FLEXIBLE LAMP WITH LED Light Bulb Oval shaped, golden finishing, E27,5W, 3000K,600MM HT
Make- Bespoke</t>
  </si>
  <si>
    <t xml:space="preserve">LED STRIP LIGHTS WITH ALUMINUM CHANNEL 5V PER METER, 4500K
Make- G-Home LED, Item Code- </t>
  </si>
  <si>
    <t>R.MT</t>
  </si>
  <si>
    <t xml:space="preserve">D-09_SWAMY'S_Lucknow Airport. </t>
  </si>
  <si>
    <t>Bill Of Material - Electrical Works Dated 25th Sep 2023</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</si>
  <si>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</si>
  <si>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</si>
  <si>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</si>
  <si>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</si>
  <si>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8 nos. 6/16/20/25 amps SP 10 kA MCB(Type C)  with thermal magnetic protective releases out goings. </t>
  </si>
  <si>
    <t>Set</t>
  </si>
  <si>
    <t>Type B</t>
  </si>
  <si>
    <t xml:space="preserve">1-32 amp DP MCB + DP RCCB ( 100mA) and 8 nos. 6/16/20/25 amps SP 10 kA MCB(Type C)  with thermal magnetic protective releases out goings. </t>
  </si>
  <si>
    <t>Type C</t>
  </si>
  <si>
    <t xml:space="preserve">1-20 amp DP MCB + DP RCCB ( 100mA) and 4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</si>
  <si>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</si>
  <si>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</si>
  <si>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</si>
  <si>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</si>
  <si>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</si>
  <si>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</si>
  <si>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</si>
  <si>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</si>
  <si>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</si>
  <si>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</si>
  <si>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</si>
  <si>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</si>
  <si>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</si>
  <si>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</si>
  <si>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</si>
  <si>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</si>
  <si>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</si>
  <si>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</si>
  <si>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</si>
  <si>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</si>
  <si>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</si>
  <si>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</si>
  <si>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</si>
  <si>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</si>
  <si>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</si>
  <si>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</si>
  <si>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</si>
  <si>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</si>
  <si>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</si>
  <si>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</si>
  <si>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</si>
  <si>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</si>
  <si>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</si>
  <si>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</si>
  <si>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</si>
  <si>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i</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</si>
  <si>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</si>
  <si>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</si>
  <si>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</si>
  <si>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</si>
  <si>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</si>
  <si>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</si>
  <si>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</si>
  <si>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</si>
  <si>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</si>
  <si>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</si>
  <si>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</si>
  <si>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</si>
  <si>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</si>
  <si>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</si>
  <si>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Track Light(8 X 3 Watt) on Normal Supply</t>
  </si>
  <si>
    <t>Filament Light</t>
  </si>
  <si>
    <t>iii</t>
  </si>
  <si>
    <t>5W Bulb</t>
  </si>
  <si>
    <t>iv</t>
  </si>
  <si>
    <t>LED Strip Light ( Per Meter)</t>
  </si>
  <si>
    <t>Signage</t>
  </si>
  <si>
    <t>Total For Electrical Works - INR</t>
  </si>
  <si>
    <t>CCTV &amp; MUSIC BOQ _ D-09_SWAMY'S_Lucknow Airport</t>
  </si>
  <si>
    <t>S.No</t>
  </si>
  <si>
    <t>Items</t>
  </si>
  <si>
    <t>Dome Cameras (Surface mounted) integrated with airport</t>
  </si>
  <si>
    <t>Dome Cameras (hanged with suspension rod from slab</t>
  </si>
  <si>
    <t xml:space="preserve"> 4 Channel Digital Video Recorder - Supported 1 Hard disk upto 6TB</t>
  </si>
  <si>
    <t>CEILING SUSPENDED CAMERA PIPE</t>
  </si>
  <si>
    <t>Hard Disk - SURVEILLANCE - 4TB</t>
  </si>
  <si>
    <t>Screen</t>
  </si>
  <si>
    <t>BNC Connectors</t>
  </si>
  <si>
    <t>DC Connectors</t>
  </si>
  <si>
    <t>Power Supply - 4 Cameras</t>
  </si>
  <si>
    <t>HDMI Cable</t>
  </si>
  <si>
    <t>Mtrs.</t>
  </si>
  <si>
    <t xml:space="preserve">Cameras Installation </t>
  </si>
  <si>
    <t>Music System (Amplifier)</t>
  </si>
  <si>
    <t>Music System (Speaker)</t>
  </si>
  <si>
    <t>Ceiling Mounted Public Address System</t>
  </si>
  <si>
    <t>Installation of Public Address System</t>
  </si>
  <si>
    <t xml:space="preserve">Total Amount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</si>
  <si>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0"/>
        <rFont val="Calibri"/>
        <family val="2"/>
        <scheme val="minor"/>
      </rPr>
      <t>Note- Conduits shall be 16 SWG MS on surface and FRLS PVC for wall concealed</t>
    </r>
  </si>
  <si>
    <t>Site QTY.</t>
  </si>
  <si>
    <t>Site Qty</t>
  </si>
  <si>
    <t>Left wall</t>
  </si>
  <si>
    <t>Counter top</t>
  </si>
  <si>
    <t>Counter back wall</t>
  </si>
  <si>
    <t>Right wall</t>
  </si>
  <si>
    <t>Bottom of top patta</t>
  </si>
  <si>
    <t>Façade</t>
  </si>
  <si>
    <t>Façade bottom</t>
  </si>
  <si>
    <t>Right vertical patta</t>
  </si>
  <si>
    <t>bottomof cantilever</t>
  </si>
  <si>
    <t>flap door area</t>
  </si>
  <si>
    <t>door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</si>
</sst>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_);_(* \(#,##0\);_(* \-??_);_(@_)"/>
    <numFmt numFmtId="165" formatCode="_(* #,##0.00_);_(* \(#,##0.00\);_(* \-??_);_(@_)"/>
    <numFmt numFmtId="166" formatCode="0.0"/>
    <numFmt numFmtId="167" formatCode="_(* #,##0.00_);_(* \(#,##0.00\);_(* &quot;-&quot;??_);_(@_)"/>
    <numFmt numFmtId="168" formatCode="#,##0.00\ ;&quot; (&quot;#,##0.00\);&quot; -&quot;#\ ;@\ "/>
    <numFmt numFmtId="169" formatCode="_(* #,##0.000_);_(* \(#,##0.000\);_(* \-??_);_(@_)"/>
    <numFmt numFmtId="170" formatCode="##\ ##\ ##\ ###"/>
    <numFmt numFmtId="171" formatCode="#,##0.0"/>
  </numFmts>
  <fonts count="36">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indexed="8"/>
      <name val="Calibri"/>
      <family val="2"/>
      <charset val="1"/>
    </font>
    <font>
      <sz val="10"/>
      <name val="Times New Roman"/>
      <family val="1"/>
    </font>
    <font>
      <b/>
      <sz val="11"/>
      <name val="Tahoma"/>
      <family val="2"/>
    </font>
    <font>
      <sz val="11"/>
      <name val="Tahoma"/>
      <family val="2"/>
    </font>
    <font>
      <sz val="11"/>
      <color theme="1"/>
      <name val="Tahoma"/>
      <family val="2"/>
    </font>
    <font>
      <b/>
      <sz val="14"/>
      <name val="Tahoma"/>
      <family val="2"/>
    </font>
    <font>
      <sz val="10"/>
      <name val="Tahoma"/>
      <family val="2"/>
    </font>
    <font>
      <b/>
      <sz val="10"/>
      <name val="Tahoma"/>
      <family val="2"/>
    </font>
    <font>
      <sz val="11"/>
      <color indexed="8"/>
      <name val="Calibri"/>
      <family val="2"/>
    </font>
    <font>
      <sz val="10"/>
      <name val="Arial"/>
      <family val="2"/>
      <charset val="1"/>
    </font>
    <font>
      <b/>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b/>
      <sz val="10"/>
      <color indexed="8"/>
      <name val="Calibri"/>
      <family val="2"/>
      <scheme val="minor"/>
    </font>
    <font>
      <sz val="10"/>
      <color theme="1"/>
      <name val="Calibri"/>
      <family val="2"/>
      <scheme val="minor"/>
    </font>
    <font>
      <b/>
      <sz val="10"/>
      <color rgb="FF000000"/>
      <name val="Calibri"/>
      <family val="2"/>
      <scheme val="minor"/>
    </font>
    <font>
      <b/>
      <sz val="10"/>
      <color indexed="8"/>
      <name val="Tahoma"/>
      <family val="2"/>
    </font>
    <font>
      <b/>
      <sz val="10"/>
      <color theme="1"/>
      <name val="Tahoma"/>
      <family val="2"/>
    </font>
    <font>
      <sz val="10"/>
      <name val="Helv"/>
      <charset val="204"/>
    </font>
    <font>
      <b/>
      <sz val="12"/>
      <name val="Calibri"/>
      <family val="2"/>
      <scheme val="minor"/>
    </font>
    <font>
      <sz val="9"/>
      <name val="Calibri"/>
      <family val="2"/>
      <scheme val="minor"/>
    </font>
    <font>
      <b/>
      <sz val="11"/>
      <name val="Calibri"/>
      <family val="2"/>
      <scheme val="minor"/>
    </font>
    <font>
      <b/>
      <u/>
      <sz val="10"/>
      <name val="Calibri"/>
      <family val="2"/>
      <scheme val="minor"/>
    </font>
    <font>
      <b/>
      <i/>
      <sz val="10"/>
      <name val="Calibri"/>
      <family val="2"/>
      <scheme val="minor"/>
    </font>
    <font>
      <sz val="10"/>
      <color indexed="8"/>
      <name val="Calibri"/>
      <family val="2"/>
      <scheme val="minor"/>
    </font>
    <font>
      <i/>
      <sz val="10"/>
      <name val="Calibri"/>
      <family val="2"/>
      <scheme val="minor"/>
    </font>
    <font>
      <sz val="10"/>
      <color rgb="FF000000"/>
      <name val="Calibri"/>
      <family val="2"/>
      <charset val="1"/>
    </font>
    <font>
      <b/>
      <sz val="10"/>
      <color indexed="8"/>
      <name val="Calibri"/>
      <family val="2"/>
      <charset val="1"/>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6" tint="0.39997558519241921"/>
        <bgColor indexed="31"/>
      </patternFill>
    </fill>
    <fill>
      <patternFill patternType="solid">
        <fgColor rgb="FFFFFF00"/>
        <bgColor indexed="64"/>
      </patternFill>
    </fill>
    <fill>
      <patternFill patternType="solid">
        <fgColor theme="5" tint="0.79998168889431442"/>
        <bgColor indexed="64"/>
      </patternFill>
    </fill>
    <fill>
      <patternFill patternType="solid">
        <fgColor theme="5" tint="0.79998168889431442"/>
        <bgColor indexed="55"/>
      </patternFill>
    </fill>
    <fill>
      <patternFill patternType="solid">
        <fgColor theme="8" tint="0.79998168889431442"/>
        <bgColor indexed="64"/>
      </patternFill>
    </fill>
    <fill>
      <patternFill patternType="solid">
        <fgColor theme="0"/>
        <bgColor indexed="34"/>
      </patternFill>
    </fill>
    <fill>
      <patternFill patternType="solid">
        <fgColor theme="0"/>
        <bgColor indexed="26"/>
      </patternFill>
    </fill>
    <fill>
      <patternFill patternType="solid">
        <fgColor theme="0"/>
        <bgColor indexed="31"/>
      </patternFill>
    </fill>
    <fill>
      <patternFill patternType="solid">
        <fgColor theme="7" tint="0.59999389629810485"/>
        <bgColor indexed="64"/>
      </patternFill>
    </fill>
    <fill>
      <patternFill patternType="solid">
        <fgColor theme="7" tint="0.59999389629810485"/>
        <bgColor indexed="26"/>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5">
    <xf numFmtId="0" fontId="0" fillId="0" borderId="0"/>
    <xf numFmtId="0" fontId="4" fillId="0" borderId="0" applyBorder="0" applyProtection="0"/>
    <xf numFmtId="0" fontId="5" fillId="0" borderId="0"/>
    <xf numFmtId="0" fontId="6" fillId="0" borderId="0" applyBorder="0" applyProtection="0"/>
    <xf numFmtId="0" fontId="3" fillId="0" borderId="0"/>
    <xf numFmtId="43" fontId="3" fillId="0" borderId="0" applyFont="0" applyFill="0" applyBorder="0" applyAlignment="0" applyProtection="0"/>
    <xf numFmtId="0" fontId="5" fillId="0" borderId="0"/>
    <xf numFmtId="0" fontId="3" fillId="0" borderId="0"/>
    <xf numFmtId="0" fontId="7" fillId="0" borderId="0"/>
    <xf numFmtId="0" fontId="8" fillId="0" borderId="0"/>
    <xf numFmtId="0" fontId="5" fillId="0" borderId="0"/>
    <xf numFmtId="0" fontId="2" fillId="0" borderId="0"/>
    <xf numFmtId="0" fontId="5" fillId="0" borderId="0"/>
    <xf numFmtId="43" fontId="5" fillId="0" borderId="0" applyFont="0" applyFill="0" applyBorder="0" applyAlignment="0" applyProtection="0"/>
    <xf numFmtId="165" fontId="5" fillId="0" borderId="0" applyFill="0" applyBorder="0" applyAlignment="0" applyProtection="0"/>
    <xf numFmtId="0" fontId="5" fillId="0" borderId="0"/>
    <xf numFmtId="167" fontId="15" fillId="0" borderId="0" applyFont="0" applyFill="0" applyBorder="0" applyAlignment="0" applyProtection="0"/>
    <xf numFmtId="0" fontId="1" fillId="0" borderId="0"/>
    <xf numFmtId="0" fontId="16" fillId="0" borderId="0"/>
    <xf numFmtId="0" fontId="5" fillId="0" borderId="0"/>
    <xf numFmtId="0" fontId="26" fillId="0" borderId="0"/>
    <xf numFmtId="167" fontId="5" fillId="0" borderId="0" applyFont="0" applyFill="0" applyBorder="0" applyAlignment="0" applyProtection="0"/>
    <xf numFmtId="167" fontId="5" fillId="0" borderId="0" applyFont="0" applyFill="0" applyBorder="0" applyAlignment="0" applyProtection="0"/>
    <xf numFmtId="0" fontId="26" fillId="0" borderId="0"/>
    <xf numFmtId="0" fontId="5" fillId="0" borderId="0"/>
  </cellStyleXfs>
  <cellXfs count="212">
    <xf numFmtId="0" fontId="0" fillId="0" borderId="0" xfId="0"/>
    <xf numFmtId="0" fontId="10"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right" vertical="center"/>
    </xf>
    <xf numFmtId="0" fontId="10" fillId="0" borderId="0" xfId="4" applyFont="1" applyAlignment="1">
      <alignment horizontal="center" vertical="center"/>
    </xf>
    <xf numFmtId="0" fontId="9" fillId="0" borderId="1" xfId="4" applyFont="1" applyBorder="1" applyAlignment="1">
      <alignment horizontal="center" vertical="center"/>
    </xf>
    <xf numFmtId="0" fontId="10" fillId="0" borderId="1" xfId="4" applyFont="1" applyBorder="1" applyAlignment="1">
      <alignment horizontal="center" vertical="center" wrapText="1"/>
    </xf>
    <xf numFmtId="164" fontId="10" fillId="0" borderId="1" xfId="5" applyNumberFormat="1" applyFont="1" applyFill="1" applyBorder="1" applyAlignment="1">
      <alignment horizontal="center" vertical="center"/>
    </xf>
    <xf numFmtId="164" fontId="10" fillId="0" borderId="1" xfId="5" applyNumberFormat="1" applyFont="1" applyFill="1" applyBorder="1" applyAlignment="1">
      <alignment horizontal="center" vertical="center" wrapText="1"/>
    </xf>
    <xf numFmtId="164" fontId="11" fillId="0" borderId="1" xfId="5" applyNumberFormat="1" applyFont="1" applyFill="1" applyBorder="1" applyAlignment="1">
      <alignment horizontal="center" vertical="center"/>
    </xf>
    <xf numFmtId="0" fontId="9" fillId="0" borderId="1" xfId="4" applyFont="1" applyBorder="1" applyAlignment="1">
      <alignment horizontal="center" vertical="center" wrapText="1"/>
    </xf>
    <xf numFmtId="165" fontId="10" fillId="2" borderId="1" xfId="5" applyNumberFormat="1" applyFont="1" applyFill="1" applyBorder="1" applyAlignment="1" applyProtection="1">
      <alignment horizontal="center" vertical="center"/>
    </xf>
    <xf numFmtId="166" fontId="9" fillId="4" borderId="1" xfId="4" applyNumberFormat="1" applyFont="1" applyFill="1" applyBorder="1" applyAlignment="1">
      <alignment horizontal="center" vertical="center" wrapText="1"/>
    </xf>
    <xf numFmtId="164" fontId="10" fillId="4" borderId="1" xfId="5" applyNumberFormat="1" applyFont="1" applyFill="1" applyBorder="1" applyAlignment="1">
      <alignment horizontal="center" vertical="center" wrapText="1"/>
    </xf>
    <xf numFmtId="164" fontId="11" fillId="4" borderId="1" xfId="5" applyNumberFormat="1" applyFont="1" applyFill="1" applyBorder="1" applyAlignment="1">
      <alignment horizontal="center" vertical="center"/>
    </xf>
    <xf numFmtId="165" fontId="10" fillId="4" borderId="1" xfId="5" applyNumberFormat="1" applyFont="1" applyFill="1" applyBorder="1" applyAlignment="1" applyProtection="1">
      <alignment horizontal="center" vertical="center"/>
    </xf>
    <xf numFmtId="0" fontId="9" fillId="0" borderId="1" xfId="4" applyFont="1" applyBorder="1" applyAlignment="1" applyProtection="1">
      <alignment horizontal="justify" vertical="center"/>
      <protection locked="0"/>
    </xf>
    <xf numFmtId="0" fontId="10" fillId="0" borderId="1" xfId="4" applyFont="1" applyBorder="1" applyAlignment="1" applyProtection="1">
      <alignment horizontal="justify" vertical="center"/>
      <protection locked="0"/>
    </xf>
    <xf numFmtId="0" fontId="9" fillId="0" borderId="1" xfId="6" applyFont="1" applyBorder="1" applyAlignment="1">
      <alignment horizontal="center" vertical="center"/>
    </xf>
    <xf numFmtId="0" fontId="9" fillId="0" borderId="1" xfId="6" applyFont="1" applyBorder="1" applyAlignment="1">
      <alignment horizontal="center" vertical="center" wrapText="1"/>
    </xf>
    <xf numFmtId="164" fontId="10" fillId="0" borderId="1" xfId="5" applyNumberFormat="1" applyFont="1" applyFill="1" applyBorder="1" applyAlignment="1" applyProtection="1">
      <alignment horizontal="center" vertical="center"/>
    </xf>
    <xf numFmtId="0" fontId="10" fillId="0" borderId="1" xfId="6" applyFont="1" applyBorder="1" applyAlignment="1">
      <alignment horizontal="center" vertical="center" wrapText="1"/>
    </xf>
    <xf numFmtId="166" fontId="9" fillId="0" borderId="1" xfId="4" applyNumberFormat="1" applyFont="1" applyBorder="1" applyAlignment="1">
      <alignment horizontal="center" vertical="center" wrapText="1"/>
    </xf>
    <xf numFmtId="0" fontId="9" fillId="0" borderId="1" xfId="4" applyFont="1" applyBorder="1" applyAlignment="1">
      <alignment horizontal="justify" vertical="center"/>
    </xf>
    <xf numFmtId="0" fontId="10" fillId="0" borderId="1" xfId="4" applyFont="1" applyBorder="1" applyAlignment="1">
      <alignment horizontal="justify" vertical="center"/>
    </xf>
    <xf numFmtId="0" fontId="10" fillId="0" borderId="0" xfId="4" applyFont="1" applyAlignment="1">
      <alignment horizontal="center" vertical="center" wrapText="1"/>
    </xf>
    <xf numFmtId="0" fontId="10" fillId="0" borderId="1" xfId="4" applyFont="1" applyBorder="1" applyAlignment="1">
      <alignment vertical="center"/>
    </xf>
    <xf numFmtId="0" fontId="9" fillId="4" borderId="1" xfId="4" applyFont="1" applyFill="1" applyBorder="1" applyAlignment="1">
      <alignment horizontal="justify" vertical="center"/>
    </xf>
    <xf numFmtId="0" fontId="9" fillId="0" borderId="1" xfId="6" applyFont="1" applyBorder="1" applyAlignment="1">
      <alignment horizontal="justify" vertical="center"/>
    </xf>
    <xf numFmtId="0" fontId="10" fillId="0" borderId="0" xfId="4" applyFont="1" applyAlignment="1">
      <alignment horizontal="justify" vertical="center"/>
    </xf>
    <xf numFmtId="0" fontId="9" fillId="3" borderId="3" xfId="4" applyFont="1"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4" xfId="4" applyFont="1" applyFill="1" applyBorder="1" applyAlignment="1">
      <alignment horizontal="center" vertical="center"/>
    </xf>
    <xf numFmtId="0" fontId="10" fillId="0" borderId="1" xfId="6" applyFont="1" applyBorder="1" applyAlignment="1">
      <alignment horizontal="justify" vertical="center" wrapText="1"/>
    </xf>
    <xf numFmtId="0" fontId="10" fillId="0" borderId="1" xfId="6" applyFont="1" applyBorder="1" applyAlignment="1">
      <alignment horizontal="center" vertical="center"/>
    </xf>
    <xf numFmtId="0" fontId="11" fillId="0" borderId="1" xfId="4" applyFont="1" applyBorder="1" applyAlignment="1">
      <alignment horizontal="justify" vertical="center"/>
    </xf>
    <xf numFmtId="165" fontId="10" fillId="4" borderId="1" xfId="5" applyNumberFormat="1" applyFont="1" applyFill="1" applyBorder="1" applyAlignment="1">
      <alignment horizontal="right" vertical="center" wrapText="1"/>
    </xf>
    <xf numFmtId="165" fontId="10" fillId="2" borderId="1" xfId="5" applyNumberFormat="1" applyFont="1" applyFill="1" applyBorder="1" applyAlignment="1">
      <alignment horizontal="right" vertical="center"/>
    </xf>
    <xf numFmtId="165" fontId="10" fillId="0" borderId="1" xfId="5" applyNumberFormat="1" applyFont="1" applyFill="1" applyBorder="1" applyAlignment="1">
      <alignment horizontal="right" vertical="center"/>
    </xf>
    <xf numFmtId="2" fontId="10" fillId="0" borderId="1" xfId="5" applyNumberFormat="1" applyFont="1" applyFill="1" applyBorder="1" applyAlignment="1">
      <alignment horizontal="center" vertical="center"/>
    </xf>
    <xf numFmtId="166" fontId="10" fillId="0" borderId="1" xfId="4" applyNumberFormat="1" applyFont="1" applyBorder="1" applyAlignment="1">
      <alignment horizontal="center" vertical="center" wrapText="1"/>
    </xf>
    <xf numFmtId="0" fontId="9" fillId="7" borderId="17" xfId="4" applyFont="1" applyFill="1" applyBorder="1" applyAlignment="1">
      <alignment horizontal="center" vertical="center" wrapText="1"/>
    </xf>
    <xf numFmtId="0" fontId="18" fillId="0" borderId="0" xfId="0" applyFont="1"/>
    <xf numFmtId="0" fontId="17" fillId="5" borderId="7" xfId="11" applyFont="1" applyFill="1" applyBorder="1" applyAlignment="1">
      <alignment horizontal="center"/>
    </xf>
    <xf numFmtId="0" fontId="17" fillId="5" borderId="1" xfId="11" applyFont="1" applyFill="1" applyBorder="1" applyAlignment="1">
      <alignment horizontal="center"/>
    </xf>
    <xf numFmtId="2" fontId="21" fillId="6" borderId="16" xfId="12" applyNumberFormat="1" applyFont="1" applyFill="1" applyBorder="1" applyAlignment="1">
      <alignment horizontal="center" vertical="center" wrapText="1"/>
    </xf>
    <xf numFmtId="0" fontId="21" fillId="6" borderId="11" xfId="12" applyFont="1" applyFill="1" applyBorder="1" applyAlignment="1">
      <alignment horizontal="left" vertical="center" wrapText="1"/>
    </xf>
    <xf numFmtId="2" fontId="19" fillId="0" borderId="16" xfId="12" applyNumberFormat="1" applyFont="1" applyBorder="1" applyAlignment="1">
      <alignment horizontal="center" vertical="center"/>
    </xf>
    <xf numFmtId="2" fontId="20" fillId="0" borderId="11" xfId="12" applyNumberFormat="1" applyFont="1" applyBorder="1" applyAlignment="1">
      <alignment horizontal="left" vertical="center" wrapText="1"/>
    </xf>
    <xf numFmtId="0" fontId="19" fillId="0" borderId="11" xfId="12" applyFont="1" applyBorder="1" applyAlignment="1">
      <alignment horizontal="left" vertical="top" wrapText="1"/>
    </xf>
    <xf numFmtId="0" fontId="19" fillId="0" borderId="11" xfId="12" applyFont="1" applyBorder="1" applyAlignment="1">
      <alignment horizontal="center" vertical="center"/>
    </xf>
    <xf numFmtId="2" fontId="19" fillId="0" borderId="11" xfId="12" applyNumberFormat="1" applyFont="1" applyBorder="1" applyAlignment="1">
      <alignment horizontal="center" vertical="center"/>
    </xf>
    <xf numFmtId="165" fontId="19" fillId="0" borderId="11" xfId="13" applyNumberFormat="1" applyFont="1" applyFill="1" applyBorder="1" applyAlignment="1" applyProtection="1">
      <alignment horizontal="center" vertical="center"/>
    </xf>
    <xf numFmtId="0" fontId="19" fillId="0" borderId="11" xfId="12" applyFont="1" applyBorder="1" applyAlignment="1">
      <alignment horizontal="left" vertical="center" wrapText="1"/>
    </xf>
    <xf numFmtId="168" fontId="19" fillId="0" borderId="11" xfId="13" applyNumberFormat="1" applyFont="1" applyFill="1" applyBorder="1" applyAlignment="1" applyProtection="1">
      <alignment horizontal="center" vertical="center"/>
    </xf>
    <xf numFmtId="0" fontId="22" fillId="0" borderId="7" xfId="11" applyFont="1" applyBorder="1"/>
    <xf numFmtId="2" fontId="19" fillId="0" borderId="16" xfId="18" applyNumberFormat="1" applyFont="1" applyBorder="1" applyAlignment="1">
      <alignment horizontal="center" vertical="center" wrapText="1"/>
    </xf>
    <xf numFmtId="2" fontId="19" fillId="0" borderId="11" xfId="18" applyNumberFormat="1" applyFont="1" applyBorder="1" applyAlignment="1">
      <alignment horizontal="center" vertical="center" wrapText="1"/>
    </xf>
    <xf numFmtId="165" fontId="9" fillId="0" borderId="1" xfId="5" applyNumberFormat="1" applyFont="1" applyFill="1" applyBorder="1" applyAlignment="1">
      <alignment horizontal="right" vertical="center"/>
    </xf>
    <xf numFmtId="2" fontId="10" fillId="0" borderId="1" xfId="4" applyNumberFormat="1" applyFont="1" applyBorder="1" applyAlignment="1">
      <alignment vertical="center"/>
    </xf>
    <xf numFmtId="0" fontId="12" fillId="0" borderId="0" xfId="4" applyFont="1" applyAlignment="1">
      <alignment horizontal="center" vertical="center"/>
    </xf>
    <xf numFmtId="0" fontId="10" fillId="0" borderId="1" xfId="4" applyFont="1" applyBorder="1" applyAlignment="1">
      <alignment horizontal="center" vertical="center"/>
    </xf>
    <xf numFmtId="0" fontId="10" fillId="2" borderId="1" xfId="4" applyFont="1" applyFill="1" applyBorder="1" applyAlignment="1">
      <alignment vertical="center"/>
    </xf>
    <xf numFmtId="49" fontId="19" fillId="9" borderId="15" xfId="12" applyNumberFormat="1" applyFont="1" applyFill="1" applyBorder="1" applyAlignment="1">
      <alignment horizontal="center" vertical="center" wrapText="1"/>
    </xf>
    <xf numFmtId="49" fontId="20" fillId="9" borderId="10" xfId="12" applyNumberFormat="1" applyFont="1" applyFill="1" applyBorder="1" applyAlignment="1">
      <alignment horizontal="left" vertical="center" wrapText="1"/>
    </xf>
    <xf numFmtId="49" fontId="20" fillId="9" borderId="10" xfId="12" applyNumberFormat="1" applyFont="1" applyFill="1" applyBorder="1" applyAlignment="1">
      <alignment horizontal="center" vertical="center" wrapText="1"/>
    </xf>
    <xf numFmtId="49" fontId="20" fillId="9" borderId="19" xfId="12" applyNumberFormat="1" applyFont="1" applyFill="1" applyBorder="1" applyAlignment="1">
      <alignment horizontal="right" vertical="center" wrapText="1"/>
    </xf>
    <xf numFmtId="0" fontId="17" fillId="5" borderId="18" xfId="11" applyFont="1" applyFill="1" applyBorder="1" applyAlignment="1">
      <alignment horizontal="right"/>
    </xf>
    <xf numFmtId="0" fontId="21" fillId="6" borderId="20" xfId="12" applyFont="1" applyFill="1" applyBorder="1" applyAlignment="1">
      <alignment horizontal="right" vertical="center" wrapText="1"/>
    </xf>
    <xf numFmtId="165" fontId="19" fillId="0" borderId="20" xfId="13" applyNumberFormat="1" applyFont="1" applyFill="1" applyBorder="1" applyAlignment="1" applyProtection="1">
      <alignment horizontal="right" vertical="center"/>
    </xf>
    <xf numFmtId="2" fontId="17" fillId="0" borderId="18" xfId="11" applyNumberFormat="1" applyFont="1" applyBorder="1" applyAlignment="1">
      <alignment horizontal="right"/>
    </xf>
    <xf numFmtId="0" fontId="18" fillId="0" borderId="1" xfId="0" applyFont="1" applyBorder="1"/>
    <xf numFmtId="2" fontId="18" fillId="0" borderId="1" xfId="0" applyNumberFormat="1" applyFont="1" applyBorder="1"/>
    <xf numFmtId="0" fontId="23" fillId="0" borderId="1" xfId="0" applyFont="1" applyBorder="1"/>
    <xf numFmtId="166" fontId="9" fillId="2" borderId="1" xfId="4" applyNumberFormat="1" applyFont="1" applyFill="1" applyBorder="1" applyAlignment="1">
      <alignment horizontal="center" vertical="center" wrapText="1"/>
    </xf>
    <xf numFmtId="0" fontId="9" fillId="2" borderId="1" xfId="4" applyFont="1" applyFill="1" applyBorder="1" applyAlignment="1">
      <alignment horizontal="justify" vertical="center"/>
    </xf>
    <xf numFmtId="164" fontId="10" fillId="2" borderId="1" xfId="5" applyNumberFormat="1" applyFont="1" applyFill="1" applyBorder="1" applyAlignment="1">
      <alignment horizontal="center" vertical="center" wrapText="1"/>
    </xf>
    <xf numFmtId="165" fontId="10" fillId="2" borderId="1" xfId="5" applyNumberFormat="1" applyFont="1" applyFill="1" applyBorder="1" applyAlignment="1">
      <alignment horizontal="right" vertical="center" wrapText="1"/>
    </xf>
    <xf numFmtId="0" fontId="10" fillId="2" borderId="0" xfId="4" applyFont="1" applyFill="1" applyAlignment="1">
      <alignment vertical="center"/>
    </xf>
    <xf numFmtId="0" fontId="9" fillId="2" borderId="1" xfId="4" applyFont="1" applyFill="1" applyBorder="1" applyAlignment="1">
      <alignment horizontal="center" vertical="center" wrapText="1"/>
    </xf>
    <xf numFmtId="0" fontId="10" fillId="0" borderId="1" xfId="4" applyFont="1" applyBorder="1" applyAlignment="1" applyProtection="1">
      <alignment horizontal="justify" vertical="center" wrapText="1"/>
      <protection locked="0"/>
    </xf>
    <xf numFmtId="0" fontId="9" fillId="10" borderId="17" xfId="4" applyFont="1" applyFill="1" applyBorder="1" applyAlignment="1">
      <alignment horizontal="center" vertical="center" wrapText="1"/>
    </xf>
    <xf numFmtId="165" fontId="9" fillId="2" borderId="1" xfId="5" applyNumberFormat="1" applyFont="1" applyFill="1" applyBorder="1" applyAlignment="1">
      <alignment horizontal="right" vertical="center" wrapText="1"/>
    </xf>
    <xf numFmtId="0" fontId="9" fillId="0" borderId="0" xfId="4" applyFont="1" applyAlignment="1">
      <alignment vertical="center"/>
    </xf>
    <xf numFmtId="165" fontId="9" fillId="2" borderId="1" xfId="5" applyNumberFormat="1" applyFont="1" applyFill="1" applyBorder="1" applyAlignment="1">
      <alignment horizontal="right" vertical="center"/>
    </xf>
    <xf numFmtId="165" fontId="9" fillId="4" borderId="1" xfId="5" applyNumberFormat="1" applyFont="1" applyFill="1" applyBorder="1" applyAlignment="1">
      <alignment horizontal="right" vertical="center" wrapText="1"/>
    </xf>
    <xf numFmtId="0" fontId="9" fillId="0" borderId="0" xfId="4" applyFont="1" applyAlignment="1">
      <alignment horizontal="right" vertical="center"/>
    </xf>
    <xf numFmtId="169" fontId="10" fillId="2" borderId="1" xfId="5" applyNumberFormat="1" applyFont="1" applyFill="1" applyBorder="1" applyAlignment="1">
      <alignment horizontal="right" vertical="center" wrapText="1"/>
    </xf>
    <xf numFmtId="0" fontId="11" fillId="0" borderId="1" xfId="4" applyFont="1" applyBorder="1" applyAlignment="1">
      <alignment horizontal="left" vertical="center" wrapText="1"/>
    </xf>
    <xf numFmtId="169" fontId="10" fillId="0" borderId="1" xfId="5" applyNumberFormat="1" applyFont="1" applyFill="1" applyBorder="1" applyAlignment="1">
      <alignment horizontal="right" vertical="center"/>
    </xf>
    <xf numFmtId="0" fontId="10" fillId="0" borderId="1" xfId="4" applyFont="1" applyBorder="1" applyAlignment="1">
      <alignment horizontal="justify" vertical="center" wrapText="1"/>
    </xf>
    <xf numFmtId="0" fontId="10" fillId="0" borderId="1" xfId="4" applyFont="1" applyBorder="1" applyAlignment="1">
      <alignment horizontal="right" vertical="center"/>
    </xf>
    <xf numFmtId="0" fontId="9" fillId="0" borderId="1" xfId="4" applyFont="1" applyBorder="1" applyAlignment="1">
      <alignment horizontal="right" vertical="center"/>
    </xf>
    <xf numFmtId="166" fontId="10" fillId="0" borderId="1" xfId="17" applyNumberFormat="1" applyFont="1" applyBorder="1" applyAlignment="1">
      <alignment horizontal="center" vertical="center" wrapText="1"/>
    </xf>
    <xf numFmtId="0" fontId="10" fillId="0" borderId="1" xfId="17" applyFont="1" applyBorder="1" applyAlignment="1">
      <alignment horizontal="center" vertical="center" wrapText="1"/>
    </xf>
    <xf numFmtId="2" fontId="10" fillId="0" borderId="1" xfId="4" applyNumberFormat="1" applyFont="1" applyBorder="1" applyAlignment="1">
      <alignment horizontal="right" vertical="center"/>
    </xf>
    <xf numFmtId="165" fontId="9" fillId="0" borderId="1" xfId="4" applyNumberFormat="1" applyFont="1" applyBorder="1" applyAlignment="1">
      <alignment horizontal="right" vertical="center"/>
    </xf>
    <xf numFmtId="2" fontId="9" fillId="0" borderId="1" xfId="4" applyNumberFormat="1" applyFont="1" applyBorder="1" applyAlignment="1">
      <alignment horizontal="right" vertical="center"/>
    </xf>
    <xf numFmtId="2" fontId="19" fillId="0" borderId="24" xfId="12" applyNumberFormat="1" applyFont="1" applyBorder="1" applyAlignment="1">
      <alignment horizontal="center" vertical="center"/>
    </xf>
    <xf numFmtId="0" fontId="20" fillId="0" borderId="25" xfId="18" applyFont="1" applyBorder="1" applyAlignment="1">
      <alignment horizontal="left" vertical="center" wrapText="1"/>
    </xf>
    <xf numFmtId="0" fontId="19" fillId="0" borderId="25" xfId="12" applyFont="1" applyBorder="1" applyAlignment="1">
      <alignment horizontal="left" vertical="center" wrapText="1"/>
    </xf>
    <xf numFmtId="0" fontId="19" fillId="0" borderId="25" xfId="12" applyFont="1" applyBorder="1" applyAlignment="1">
      <alignment horizontal="center" vertical="center"/>
    </xf>
    <xf numFmtId="2" fontId="19" fillId="0" borderId="25" xfId="12" applyNumberFormat="1" applyFont="1" applyBorder="1" applyAlignment="1">
      <alignment horizontal="center" vertical="center"/>
    </xf>
    <xf numFmtId="168" fontId="19" fillId="0" borderId="25" xfId="13" applyNumberFormat="1" applyFont="1" applyFill="1" applyBorder="1" applyAlignment="1" applyProtection="1">
      <alignment horizontal="center" vertical="center"/>
    </xf>
    <xf numFmtId="165" fontId="19" fillId="0" borderId="26" xfId="13" applyNumberFormat="1" applyFont="1" applyFill="1" applyBorder="1" applyAlignment="1" applyProtection="1">
      <alignment horizontal="right" vertical="center"/>
    </xf>
    <xf numFmtId="2" fontId="18" fillId="0" borderId="2" xfId="0" applyNumberFormat="1" applyFont="1" applyBorder="1"/>
    <xf numFmtId="2" fontId="19" fillId="0" borderId="1" xfId="12" applyNumberFormat="1" applyFont="1" applyBorder="1" applyAlignment="1">
      <alignment horizontal="center" vertical="center"/>
    </xf>
    <xf numFmtId="0" fontId="20" fillId="0" borderId="1" xfId="18" applyFont="1" applyBorder="1" applyAlignment="1">
      <alignment horizontal="left" vertical="center" wrapText="1"/>
    </xf>
    <xf numFmtId="0" fontId="19" fillId="0" borderId="1" xfId="12" applyFont="1" applyBorder="1" applyAlignment="1">
      <alignment horizontal="left" vertical="center" wrapText="1"/>
    </xf>
    <xf numFmtId="0" fontId="19" fillId="0" borderId="1" xfId="12" applyFont="1" applyBorder="1" applyAlignment="1">
      <alignment horizontal="center" vertical="center"/>
    </xf>
    <xf numFmtId="168" fontId="19" fillId="0" borderId="1" xfId="13" applyNumberFormat="1" applyFont="1" applyFill="1" applyBorder="1" applyAlignment="1" applyProtection="1">
      <alignment horizontal="center" vertical="center"/>
    </xf>
    <xf numFmtId="165" fontId="19" fillId="0" borderId="1" xfId="13" applyNumberFormat="1" applyFont="1" applyFill="1" applyBorder="1" applyAlignment="1" applyProtection="1">
      <alignment horizontal="right" vertical="center"/>
    </xf>
    <xf numFmtId="2" fontId="24" fillId="6" borderId="16" xfId="12" applyNumberFormat="1" applyFont="1" applyFill="1" applyBorder="1" applyAlignment="1">
      <alignment horizontal="center" vertical="center" wrapText="1"/>
    </xf>
    <xf numFmtId="0" fontId="24" fillId="6" borderId="11" xfId="12" applyFont="1" applyFill="1" applyBorder="1" applyAlignment="1">
      <alignment horizontal="left" vertical="center" wrapText="1"/>
    </xf>
    <xf numFmtId="2" fontId="13" fillId="0" borderId="16" xfId="12" applyNumberFormat="1" applyFont="1" applyBorder="1" applyAlignment="1">
      <alignment horizontal="center" vertical="center"/>
    </xf>
    <xf numFmtId="2" fontId="14" fillId="0" borderId="11" xfId="12" applyNumberFormat="1" applyFont="1" applyBorder="1" applyAlignment="1">
      <alignment horizontal="left" vertical="center" wrapText="1"/>
    </xf>
    <xf numFmtId="0" fontId="13" fillId="0" borderId="11" xfId="12" applyFont="1" applyBorder="1" applyAlignment="1">
      <alignment horizontal="left" vertical="top" wrapText="1"/>
    </xf>
    <xf numFmtId="0" fontId="13" fillId="0" borderId="11" xfId="12" applyFont="1" applyBorder="1" applyAlignment="1">
      <alignment horizontal="center" vertical="center"/>
    </xf>
    <xf numFmtId="2" fontId="13" fillId="0" borderId="11" xfId="12" applyNumberFormat="1" applyFont="1" applyBorder="1" applyAlignment="1">
      <alignment horizontal="center" vertical="center"/>
    </xf>
    <xf numFmtId="2" fontId="24" fillId="6" borderId="24" xfId="12" applyNumberFormat="1" applyFont="1" applyFill="1" applyBorder="1" applyAlignment="1">
      <alignment horizontal="center" vertical="center" wrapText="1"/>
    </xf>
    <xf numFmtId="0" fontId="24" fillId="6" borderId="25" xfId="12" applyFont="1" applyFill="1" applyBorder="1" applyAlignment="1">
      <alignment horizontal="left" vertical="center" wrapText="1"/>
    </xf>
    <xf numFmtId="2" fontId="13" fillId="11" borderId="7" xfId="12" applyNumberFormat="1" applyFont="1" applyFill="1" applyBorder="1" applyAlignment="1">
      <alignment horizontal="center" vertical="center"/>
    </xf>
    <xf numFmtId="2" fontId="13" fillId="0" borderId="1" xfId="12" applyNumberFormat="1" applyFont="1" applyBorder="1" applyAlignment="1">
      <alignment horizontal="center" vertical="center"/>
    </xf>
    <xf numFmtId="0" fontId="13" fillId="0" borderId="1" xfId="15" applyFont="1" applyBorder="1" applyAlignment="1">
      <alignment horizontal="left" vertical="center" wrapText="1"/>
    </xf>
    <xf numFmtId="0" fontId="13" fillId="0" borderId="1" xfId="15" applyFont="1" applyBorder="1" applyAlignment="1">
      <alignment horizontal="center" vertical="center"/>
    </xf>
    <xf numFmtId="2" fontId="14" fillId="0" borderId="1" xfId="15" applyNumberFormat="1" applyFont="1" applyBorder="1" applyAlignment="1">
      <alignment vertical="center"/>
    </xf>
    <xf numFmtId="2" fontId="14" fillId="0" borderId="1" xfId="15" applyNumberFormat="1" applyFont="1" applyBorder="1" applyAlignment="1">
      <alignment vertical="center" wrapText="1"/>
    </xf>
    <xf numFmtId="0" fontId="25" fillId="0" borderId="1" xfId="11" applyFont="1" applyBorder="1" applyAlignment="1">
      <alignment horizontal="left" vertical="center" wrapText="1"/>
    </xf>
    <xf numFmtId="0" fontId="19" fillId="0" borderId="0" xfId="24" applyFont="1" applyProtection="1">
      <protection locked="0"/>
    </xf>
    <xf numFmtId="0" fontId="19" fillId="0" borderId="28" xfId="24" applyFont="1" applyBorder="1" applyProtection="1">
      <protection locked="0"/>
    </xf>
    <xf numFmtId="0" fontId="28" fillId="0" borderId="1" xfId="24" applyFont="1" applyBorder="1" applyAlignment="1">
      <alignment horizontal="center" vertical="center"/>
    </xf>
    <xf numFmtId="0" fontId="28" fillId="0" borderId="1" xfId="24" applyFont="1" applyBorder="1" applyAlignment="1">
      <alignment horizontal="center" vertical="center" wrapText="1"/>
    </xf>
    <xf numFmtId="0" fontId="28" fillId="0" borderId="1" xfId="24" applyFont="1" applyBorder="1" applyAlignment="1">
      <alignment horizontal="center" vertical="top"/>
    </xf>
    <xf numFmtId="0" fontId="28" fillId="0" borderId="1" xfId="24" applyFont="1" applyBorder="1" applyAlignment="1">
      <alignment horizontal="center" vertical="top" wrapText="1"/>
    </xf>
    <xf numFmtId="0" fontId="28" fillId="2" borderId="1" xfId="24" applyFont="1" applyFill="1" applyBorder="1" applyAlignment="1">
      <alignment horizontal="center" vertical="top"/>
    </xf>
    <xf numFmtId="0" fontId="28" fillId="2" borderId="1" xfId="24" applyFont="1" applyFill="1" applyBorder="1" applyAlignment="1">
      <alignment horizontal="center" vertical="center"/>
    </xf>
    <xf numFmtId="0" fontId="28" fillId="2" borderId="1" xfId="24" applyFont="1" applyFill="1" applyBorder="1" applyAlignment="1">
      <alignment horizontal="center" vertical="top" wrapText="1"/>
    </xf>
    <xf numFmtId="0" fontId="29" fillId="2" borderId="1" xfId="24" applyFont="1" applyFill="1" applyBorder="1" applyAlignment="1" applyProtection="1">
      <alignment horizontal="center" vertical="center"/>
      <protection locked="0"/>
    </xf>
    <xf numFmtId="0" fontId="19" fillId="0" borderId="0" xfId="0" applyFont="1"/>
    <xf numFmtId="0" fontId="20" fillId="0" borderId="30" xfId="0" applyFont="1" applyBorder="1" applyAlignment="1">
      <alignment horizontal="center" vertical="center"/>
    </xf>
    <xf numFmtId="0" fontId="20" fillId="0" borderId="31" xfId="0" applyFont="1" applyBorder="1" applyAlignment="1">
      <alignmen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1" fillId="0" borderId="1" xfId="20" applyFont="1" applyBorder="1" applyAlignment="1">
      <alignment horizontal="center" vertical="center"/>
    </xf>
    <xf numFmtId="0" fontId="31" fillId="0" borderId="1" xfId="0" applyFont="1" applyBorder="1" applyAlignment="1">
      <alignment horizontal="justify" vertical="center"/>
    </xf>
    <xf numFmtId="170" fontId="32" fillId="0" borderId="1" xfId="20" applyNumberFormat="1" applyFont="1" applyBorder="1" applyAlignment="1">
      <alignment horizontal="center" vertical="center"/>
    </xf>
    <xf numFmtId="0" fontId="20" fillId="0" borderId="1" xfId="0" quotePrefix="1" applyFont="1" applyBorder="1" applyAlignment="1">
      <alignment horizontal="center" vertical="center"/>
    </xf>
    <xf numFmtId="0" fontId="19" fillId="0" borderId="1" xfId="0" applyFont="1" applyBorder="1" applyAlignment="1">
      <alignment horizontal="center" vertical="center"/>
    </xf>
    <xf numFmtId="171" fontId="19" fillId="0" borderId="1" xfId="0" applyNumberFormat="1" applyFont="1" applyBorder="1" applyAlignment="1">
      <alignment horizontal="center" vertical="center"/>
    </xf>
    <xf numFmtId="3" fontId="19" fillId="0" borderId="1" xfId="0" applyNumberFormat="1" applyFont="1" applyBorder="1" applyAlignment="1">
      <alignment horizontal="center" vertical="center"/>
    </xf>
    <xf numFmtId="0" fontId="19" fillId="0" borderId="1" xfId="0" applyFont="1" applyBorder="1" applyAlignment="1">
      <alignment horizontal="justify" vertical="center"/>
    </xf>
    <xf numFmtId="1" fontId="19" fillId="0" borderId="1" xfId="0" applyNumberFormat="1" applyFont="1" applyBorder="1" applyAlignment="1">
      <alignment horizontal="center" vertical="center"/>
    </xf>
    <xf numFmtId="0" fontId="19" fillId="0" borderId="1" xfId="0" quotePrefix="1" applyFont="1" applyBorder="1" applyAlignment="1">
      <alignment horizontal="center" vertical="center"/>
    </xf>
    <xf numFmtId="0" fontId="20" fillId="0" borderId="1" xfId="0" applyFont="1" applyBorder="1" applyAlignment="1">
      <alignment horizontal="justify" vertical="center"/>
    </xf>
    <xf numFmtId="0" fontId="19" fillId="0" borderId="0" xfId="0" applyFont="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170" fontId="19" fillId="0" borderId="1" xfId="20" applyNumberFormat="1" applyFont="1" applyBorder="1" applyAlignment="1">
      <alignment horizontal="center" vertical="center"/>
    </xf>
    <xf numFmtId="0" fontId="32" fillId="0" borderId="1" xfId="23" applyFont="1" applyBorder="1" applyAlignment="1">
      <alignment horizontal="justify" vertical="center"/>
    </xf>
    <xf numFmtId="0" fontId="19" fillId="0" borderId="1" xfId="23" applyFont="1" applyBorder="1" applyAlignment="1">
      <alignment horizontal="center" vertical="center"/>
    </xf>
    <xf numFmtId="0" fontId="19" fillId="0" borderId="1" xfId="23" applyFont="1" applyBorder="1" applyAlignment="1">
      <alignment horizontal="justify" vertical="center"/>
    </xf>
    <xf numFmtId="171" fontId="19" fillId="0" borderId="1" xfId="0" applyNumberFormat="1" applyFont="1" applyBorder="1" applyAlignment="1">
      <alignment horizontal="justify" vertical="center" wrapText="1"/>
    </xf>
    <xf numFmtId="1" fontId="19" fillId="0" borderId="1" xfId="0" quotePrefix="1" applyNumberFormat="1" applyFont="1" applyBorder="1" applyAlignment="1">
      <alignment horizontal="center" vertical="center"/>
    </xf>
    <xf numFmtId="171" fontId="19" fillId="0" borderId="1" xfId="0" applyNumberFormat="1" applyFont="1" applyBorder="1" applyAlignment="1">
      <alignment horizontal="justify" vertical="center"/>
    </xf>
    <xf numFmtId="0" fontId="19" fillId="0" borderId="1" xfId="0" applyFont="1" applyBorder="1" applyAlignment="1">
      <alignment horizontal="left" vertical="center" wrapText="1"/>
    </xf>
    <xf numFmtId="0" fontId="19" fillId="0" borderId="0" xfId="0" applyFont="1" applyAlignment="1">
      <alignment horizontal="center"/>
    </xf>
    <xf numFmtId="0" fontId="19" fillId="0" borderId="0" xfId="0" applyFont="1" applyAlignment="1">
      <alignment horizontal="center" vertical="center"/>
    </xf>
    <xf numFmtId="0" fontId="34" fillId="2" borderId="0" xfId="0" applyFont="1" applyFill="1"/>
    <xf numFmtId="0" fontId="34" fillId="2" borderId="1" xfId="0" applyFont="1" applyFill="1" applyBorder="1" applyAlignment="1">
      <alignment horizontal="left"/>
    </xf>
    <xf numFmtId="0" fontId="17" fillId="2" borderId="1" xfId="0" applyFont="1" applyFill="1" applyBorder="1" applyAlignment="1">
      <alignment horizontal="center"/>
    </xf>
    <xf numFmtId="0" fontId="17" fillId="2" borderId="7" xfId="0" applyFont="1" applyFill="1" applyBorder="1" applyAlignment="1">
      <alignment horizontal="center"/>
    </xf>
    <xf numFmtId="0" fontId="19" fillId="12" borderId="7" xfId="19" applyFont="1" applyFill="1" applyBorder="1" applyAlignment="1">
      <alignment horizontal="center" vertical="center" wrapText="1"/>
    </xf>
    <xf numFmtId="0" fontId="32" fillId="12" borderId="1" xfId="19" applyFont="1" applyFill="1" applyBorder="1" applyAlignment="1">
      <alignment horizontal="left" vertical="top" wrapText="1"/>
    </xf>
    <xf numFmtId="0" fontId="32" fillId="12" borderId="1" xfId="19" applyFont="1" applyFill="1" applyBorder="1" applyAlignment="1">
      <alignment horizontal="center" vertical="center" wrapText="1"/>
    </xf>
    <xf numFmtId="166" fontId="32" fillId="12" borderId="1" xfId="19" applyNumberFormat="1" applyFont="1" applyFill="1" applyBorder="1" applyAlignment="1">
      <alignment horizontal="center" vertical="center" wrapText="1"/>
    </xf>
    <xf numFmtId="2" fontId="35" fillId="13" borderId="8" xfId="12" applyNumberFormat="1" applyFont="1" applyFill="1" applyBorder="1" applyAlignment="1">
      <alignment horizontal="center" vertical="center" wrapText="1"/>
    </xf>
    <xf numFmtId="0" fontId="27" fillId="3" borderId="27" xfId="24" applyFont="1" applyFill="1" applyBorder="1" applyAlignment="1" applyProtection="1">
      <alignment horizontal="center" vertical="center"/>
      <protection locked="0"/>
    </xf>
    <xf numFmtId="0" fontId="19" fillId="0" borderId="1" xfId="24" applyFont="1" applyBorder="1" applyProtection="1">
      <protection locked="0"/>
    </xf>
    <xf numFmtId="0" fontId="27" fillId="3" borderId="1" xfId="24" applyFont="1" applyFill="1" applyBorder="1" applyAlignment="1" applyProtection="1">
      <alignment horizontal="center" vertical="center" wrapText="1"/>
      <protection locked="0"/>
    </xf>
    <xf numFmtId="0" fontId="27" fillId="3" borderId="1" xfId="24" applyFont="1" applyFill="1" applyBorder="1" applyAlignment="1" applyProtection="1">
      <alignment horizontal="center" vertical="center"/>
      <protection locked="0"/>
    </xf>
    <xf numFmtId="0" fontId="20" fillId="0" borderId="1" xfId="24" applyFont="1" applyBorder="1" applyProtection="1">
      <protection locked="0"/>
    </xf>
    <xf numFmtId="0" fontId="10" fillId="2" borderId="1" xfId="4" applyFont="1" applyFill="1" applyBorder="1" applyAlignment="1">
      <alignment horizontal="justify" vertical="center"/>
    </xf>
    <xf numFmtId="165" fontId="10" fillId="14" borderId="1" xfId="5" applyNumberFormat="1" applyFont="1" applyFill="1" applyBorder="1" applyAlignment="1">
      <alignment horizontal="right" vertical="center" wrapText="1"/>
    </xf>
    <xf numFmtId="169" fontId="10" fillId="14" borderId="1" xfId="5" applyNumberFormat="1" applyFont="1" applyFill="1" applyBorder="1" applyAlignment="1">
      <alignment horizontal="right" vertical="center" wrapText="1"/>
    </xf>
    <xf numFmtId="165" fontId="10" fillId="14" borderId="1" xfId="5" applyNumberFormat="1" applyFont="1" applyFill="1" applyBorder="1" applyAlignment="1">
      <alignment horizontal="right" vertical="center"/>
    </xf>
    <xf numFmtId="0" fontId="23" fillId="14" borderId="1" xfId="0" applyFont="1" applyFill="1" applyBorder="1"/>
    <xf numFmtId="166" fontId="32" fillId="15" borderId="1" xfId="19" applyNumberFormat="1" applyFont="1" applyFill="1" applyBorder="1" applyAlignment="1">
      <alignment horizontal="center" vertical="center" wrapText="1"/>
    </xf>
    <xf numFmtId="170" fontId="19" fillId="14" borderId="1" xfId="20" applyNumberFormat="1" applyFont="1" applyFill="1" applyBorder="1" applyAlignment="1">
      <alignment horizontal="center" vertical="center"/>
    </xf>
    <xf numFmtId="0" fontId="19" fillId="14" borderId="1" xfId="0" applyFont="1" applyFill="1" applyBorder="1" applyAlignment="1">
      <alignment horizontal="center" vertical="center"/>
    </xf>
    <xf numFmtId="0" fontId="12" fillId="0" borderId="0" xfId="4" applyFont="1" applyAlignment="1">
      <alignment horizontal="center" vertical="center"/>
    </xf>
    <xf numFmtId="0" fontId="9" fillId="10" borderId="1" xfId="4" applyFont="1" applyFill="1" applyBorder="1" applyAlignment="1">
      <alignment horizontal="center" vertical="center"/>
    </xf>
    <xf numFmtId="0" fontId="9" fillId="7" borderId="1" xfId="4" applyFont="1" applyFill="1" applyBorder="1" applyAlignment="1">
      <alignment horizontal="center" vertical="center"/>
    </xf>
    <xf numFmtId="0" fontId="17" fillId="5" borderId="21" xfId="11" applyFont="1" applyFill="1" applyBorder="1" applyAlignment="1">
      <alignment horizontal="center" vertical="center" wrapText="1"/>
    </xf>
    <xf numFmtId="0" fontId="17" fillId="5" borderId="22" xfId="11" applyFont="1" applyFill="1" applyBorder="1" applyAlignment="1">
      <alignment horizontal="center" vertical="center" wrapText="1"/>
    </xf>
    <xf numFmtId="0" fontId="17" fillId="0" borderId="12" xfId="11" applyFont="1" applyBorder="1" applyAlignment="1">
      <alignment horizontal="right"/>
    </xf>
    <xf numFmtId="0" fontId="17" fillId="0" borderId="13" xfId="11" applyFont="1" applyBorder="1" applyAlignment="1">
      <alignment horizontal="right"/>
    </xf>
    <xf numFmtId="0" fontId="17" fillId="0" borderId="14" xfId="11" applyFont="1" applyBorder="1" applyAlignment="1">
      <alignment horizontal="right"/>
    </xf>
    <xf numFmtId="0" fontId="23" fillId="8" borderId="1" xfId="0" applyFont="1" applyFill="1" applyBorder="1" applyAlignment="1">
      <alignment horizont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34" fillId="2" borderId="7" xfId="0" applyFont="1" applyFill="1" applyBorder="1" applyAlignment="1">
      <alignment horizontal="left"/>
    </xf>
    <xf numFmtId="0" fontId="34" fillId="2" borderId="1" xfId="0" applyFont="1" applyFill="1" applyBorder="1" applyAlignment="1">
      <alignment horizontal="left"/>
    </xf>
    <xf numFmtId="0" fontId="35" fillId="13" borderId="9" xfId="12" applyFont="1" applyFill="1" applyBorder="1" applyAlignment="1">
      <alignment horizontal="right"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xf>
    <xf numFmtId="0" fontId="20" fillId="0" borderId="1" xfId="0" applyFont="1" applyBorder="1" applyAlignment="1">
      <alignment horizontal="right" vertical="center"/>
    </xf>
    <xf numFmtId="0" fontId="27" fillId="0" borderId="1" xfId="24" applyFont="1" applyBorder="1" applyAlignment="1" applyProtection="1">
      <alignment horizontal="center" vertical="center"/>
      <protection locked="0"/>
    </xf>
    <xf numFmtId="0" fontId="29" fillId="2" borderId="1" xfId="24" applyFont="1" applyFill="1" applyBorder="1" applyAlignment="1" applyProtection="1">
      <alignment horizontal="center" vertical="center"/>
      <protection locked="0"/>
    </xf>
  </cellXfs>
  <cellStyles count="25">
    <cellStyle name="Comma 10" xfId="21" xr:uid="{A7023938-5ABC-49D3-826B-DBE633878C96}"/>
    <cellStyle name="Comma 10 2" xfId="22" xr:uid="{DB1640FF-4B7C-445F-AD62-70E1B5F838A3}"/>
    <cellStyle name="Comma 2" xfId="5" xr:uid="{572F8BD7-DBBB-4F2A-AB10-EF729F721E6C}"/>
    <cellStyle name="Comma 2 2" xfId="13" xr:uid="{26654677-795A-43E8-ACDF-AA2EB7EDAD8A}"/>
    <cellStyle name="Comma 2 2 2 5" xfId="14" xr:uid="{ADDD999B-3F34-4468-81CC-AB93878FD791}"/>
    <cellStyle name="Comma 84" xfId="16" xr:uid="{3684EC3E-CF34-4387-B7B2-21B2A0AE53D7}"/>
    <cellStyle name="Excel Built-in Explanatory Text" xfId="3" xr:uid="{00000000-0005-0000-0000-000000000000}"/>
    <cellStyle name="Excel Built-in Explanatory Text 2" xfId="8" xr:uid="{432E8025-8C5F-4912-949F-C83958BA3DD4}"/>
    <cellStyle name="Explanatory Text" xfId="1" builtinId="53" customBuiltin="1"/>
    <cellStyle name="Normal" xfId="0" builtinId="0"/>
    <cellStyle name="Normal - Style1" xfId="24" xr:uid="{34F33B8D-DD4D-44EE-9CAE-447EE54A07D3}"/>
    <cellStyle name="Normal 10 2" xfId="6" xr:uid="{8A975BE6-541D-4DA6-B95C-5F4A9440EF35}"/>
    <cellStyle name="Normal 11" xfId="19" xr:uid="{B6864866-7B3E-4166-AC72-0027A8F4F987}"/>
    <cellStyle name="Normal 13" xfId="10" xr:uid="{024BF0EA-DD94-42AB-A140-63A075C6F1E8}"/>
    <cellStyle name="Normal 14 2" xfId="7" xr:uid="{273AE61E-11A5-4487-AD05-E6114B375464}"/>
    <cellStyle name="Normal 15" xfId="2" xr:uid="{00000000-0005-0000-0000-000003000000}"/>
    <cellStyle name="Normal 2" xfId="4" xr:uid="{6D795E5A-C383-45E8-ABF9-1EC75EB2DBCE}"/>
    <cellStyle name="Normal 2 1" xfId="12" xr:uid="{3684D29E-B763-43EE-A65A-652AA0D5FEB7}"/>
    <cellStyle name="Normal 2 2" xfId="15" xr:uid="{43202D21-66B3-46CA-AFD9-5048168E623E}"/>
    <cellStyle name="Normal 2 3" xfId="17" xr:uid="{65739E7A-4B1A-48BA-8C88-2CF0B440BD44}"/>
    <cellStyle name="Normal 3" xfId="11" xr:uid="{0F242A5F-B382-4ABD-B50D-4C11C0ECE489}"/>
    <cellStyle name="Normal 4" xfId="9" xr:uid="{ADE6B837-CA77-436F-8CB8-3EA1E4B20F09}"/>
    <cellStyle name="Normal_costing sheet" xfId="18" xr:uid="{EA039AAE-B40D-4E70-9696-A232EFB17141}"/>
    <cellStyle name="Normal_Sheet1" xfId="20" xr:uid="{99F0F15C-5F6E-486B-9E86-AFA09A9AA9EC}"/>
    <cellStyle name="Style 1" xfId="23" xr:uid="{D0379B5A-CC59-40CB-8AC7-877EB4D3848E}"/>
  </cellStyles>
  <dxfs count="29">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952500</xdr:colOff>
      <xdr:row>35</xdr:row>
      <xdr:rowOff>0</xdr:rowOff>
    </xdr:from>
    <xdr:to>
      <xdr:col>1</xdr:col>
      <xdr:colOff>952500</xdr:colOff>
      <xdr:row>35</xdr:row>
      <xdr:rowOff>0</xdr:rowOff>
    </xdr:to>
    <xdr:sp macro="" textlink="">
      <xdr:nvSpPr>
        <xdr:cNvPr id="2" name="Line 545">
          <a:extLst>
            <a:ext uri="{FF2B5EF4-FFF2-40B4-BE49-F238E27FC236}">
              <a16:creationId xmlns:a16="http://schemas.microsoft.com/office/drawing/2014/main" id="{BA50EB76-C32F-4519-A277-DB668A5837A1}"/>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35</xdr:row>
      <xdr:rowOff>0</xdr:rowOff>
    </xdr:from>
    <xdr:to>
      <xdr:col>1</xdr:col>
      <xdr:colOff>952500</xdr:colOff>
      <xdr:row>35</xdr:row>
      <xdr:rowOff>0</xdr:rowOff>
    </xdr:to>
    <xdr:sp macro="" textlink="">
      <xdr:nvSpPr>
        <xdr:cNvPr id="3" name="Line 546">
          <a:extLst>
            <a:ext uri="{FF2B5EF4-FFF2-40B4-BE49-F238E27FC236}">
              <a16:creationId xmlns:a16="http://schemas.microsoft.com/office/drawing/2014/main" id="{F7D9A1D4-EEAB-4CDE-87FB-FE101FCA656A}"/>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35</xdr:row>
      <xdr:rowOff>0</xdr:rowOff>
    </xdr:from>
    <xdr:to>
      <xdr:col>1</xdr:col>
      <xdr:colOff>952500</xdr:colOff>
      <xdr:row>35</xdr:row>
      <xdr:rowOff>0</xdr:rowOff>
    </xdr:to>
    <xdr:sp macro="" textlink="">
      <xdr:nvSpPr>
        <xdr:cNvPr id="4" name="Line 547">
          <a:extLst>
            <a:ext uri="{FF2B5EF4-FFF2-40B4-BE49-F238E27FC236}">
              <a16:creationId xmlns:a16="http://schemas.microsoft.com/office/drawing/2014/main" id="{8A8A6BE3-EC1A-4A8F-B2F7-C9FE905DD55E}"/>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35</xdr:row>
      <xdr:rowOff>0</xdr:rowOff>
    </xdr:from>
    <xdr:to>
      <xdr:col>1</xdr:col>
      <xdr:colOff>952500</xdr:colOff>
      <xdr:row>35</xdr:row>
      <xdr:rowOff>0</xdr:rowOff>
    </xdr:to>
    <xdr:sp macro="" textlink="">
      <xdr:nvSpPr>
        <xdr:cNvPr id="5" name="Line 548">
          <a:extLst>
            <a:ext uri="{FF2B5EF4-FFF2-40B4-BE49-F238E27FC236}">
              <a16:creationId xmlns:a16="http://schemas.microsoft.com/office/drawing/2014/main" id="{4E9C1CED-C3B3-4F22-8E02-73CB781A16F8}"/>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35</xdr:row>
      <xdr:rowOff>0</xdr:rowOff>
    </xdr:from>
    <xdr:to>
      <xdr:col>1</xdr:col>
      <xdr:colOff>952500</xdr:colOff>
      <xdr:row>35</xdr:row>
      <xdr:rowOff>0</xdr:rowOff>
    </xdr:to>
    <xdr:sp macro="" textlink="">
      <xdr:nvSpPr>
        <xdr:cNvPr id="6" name="Line 1843">
          <a:extLst>
            <a:ext uri="{FF2B5EF4-FFF2-40B4-BE49-F238E27FC236}">
              <a16:creationId xmlns:a16="http://schemas.microsoft.com/office/drawing/2014/main" id="{5008D0DF-DA8B-4B11-B36F-69C9A102BD79}"/>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35</xdr:row>
      <xdr:rowOff>0</xdr:rowOff>
    </xdr:from>
    <xdr:to>
      <xdr:col>1</xdr:col>
      <xdr:colOff>952500</xdr:colOff>
      <xdr:row>35</xdr:row>
      <xdr:rowOff>0</xdr:rowOff>
    </xdr:to>
    <xdr:sp macro="" textlink="">
      <xdr:nvSpPr>
        <xdr:cNvPr id="7" name="Line 1844">
          <a:extLst>
            <a:ext uri="{FF2B5EF4-FFF2-40B4-BE49-F238E27FC236}">
              <a16:creationId xmlns:a16="http://schemas.microsoft.com/office/drawing/2014/main" id="{E31CA998-9060-4ADB-BB43-577ED973F440}"/>
            </a:ext>
          </a:extLst>
        </xdr:cNvPr>
        <xdr:cNvSpPr>
          <a:spLocks noChangeShapeType="1"/>
        </xdr:cNvSpPr>
      </xdr:nvSpPr>
      <xdr:spPr bwMode="auto">
        <a:xfrm>
          <a:off x="1783080" y="26365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12FA-2B4B-4DF2-A5A5-8717FF9FC872}">
  <sheetPr>
    <tabColor theme="9"/>
    <pageSetUpPr fitToPage="1"/>
  </sheetPr>
  <dimension ref="A1:O117"/>
  <sheetViews>
    <sheetView tabSelected="1" view="pageBreakPreview" zoomScale="85" zoomScaleNormal="85" zoomScaleSheetLayoutView="85" workbookViewId="0">
      <pane ySplit="4" topLeftCell="A92" activePane="bottomLeft" state="frozen"/>
      <selection pane="bottomLeft" activeCell="K1" sqref="K1"/>
    </sheetView>
  </sheetViews>
  <sheetFormatPr defaultColWidth="11.42578125" defaultRowHeight="14.25"/>
  <cols>
    <col min="1" max="1" width="8.140625" style="2" customWidth="1"/>
    <col min="2" max="2" width="18.5703125" style="25" customWidth="1"/>
    <col min="3" max="3" width="78.42578125" style="29" customWidth="1"/>
    <col min="4" max="4" width="6.85546875" style="4" bestFit="1" customWidth="1"/>
    <col min="5" max="5" width="11.28515625" style="3" customWidth="1"/>
    <col min="6" max="6" width="8.140625" style="3" bestFit="1" customWidth="1"/>
    <col min="7" max="9" width="6.85546875" style="3" bestFit="1" customWidth="1"/>
    <col min="10" max="10" width="8.85546875" style="3" bestFit="1" customWidth="1"/>
    <col min="11" max="12" width="10" style="3" customWidth="1"/>
    <col min="13" max="13" width="10.28515625" style="3" customWidth="1"/>
    <col min="14" max="14" width="9.5703125" style="3" customWidth="1"/>
    <col min="15" max="15" width="8.85546875" style="86" bestFit="1" customWidth="1"/>
    <col min="16" max="212" width="11.42578125" style="1"/>
    <col min="213" max="213" width="8.140625" style="1" customWidth="1"/>
    <col min="214" max="214" width="0" style="1" hidden="1" customWidth="1"/>
    <col min="215" max="215" width="59.5703125" style="1" customWidth="1"/>
    <col min="216" max="216" width="5.140625" style="1" bestFit="1" customWidth="1"/>
    <col min="217" max="217" width="9.42578125" style="1" customWidth="1"/>
    <col min="218" max="218" width="12.140625" style="1" customWidth="1"/>
    <col min="219" max="219" width="14.85546875" style="1" bestFit="1" customWidth="1"/>
    <col min="220" max="220" width="12" style="1" customWidth="1"/>
    <col min="221" max="221" width="14.85546875" style="1" bestFit="1" customWidth="1"/>
    <col min="222" max="222" width="12.42578125" style="1" customWidth="1"/>
    <col min="223" max="223" width="14.85546875" style="1" bestFit="1" customWidth="1"/>
    <col min="224" max="224" width="11.28515625" style="1" bestFit="1" customWidth="1"/>
    <col min="225" max="225" width="15" style="1" customWidth="1"/>
    <col min="226" max="226" width="10.28515625" style="1" customWidth="1"/>
    <col min="227" max="227" width="14.85546875" style="1" bestFit="1" customWidth="1"/>
    <col min="228" max="228" width="3.42578125" style="1" customWidth="1"/>
    <col min="229" max="468" width="11.42578125" style="1"/>
    <col min="469" max="469" width="8.140625" style="1" customWidth="1"/>
    <col min="470" max="470" width="0" style="1" hidden="1" customWidth="1"/>
    <col min="471" max="471" width="59.5703125" style="1" customWidth="1"/>
    <col min="472" max="472" width="5.140625" style="1" bestFit="1" customWidth="1"/>
    <col min="473" max="473" width="9.42578125" style="1" customWidth="1"/>
    <col min="474" max="474" width="12.140625" style="1" customWidth="1"/>
    <col min="475" max="475" width="14.85546875" style="1" bestFit="1" customWidth="1"/>
    <col min="476" max="476" width="12" style="1" customWidth="1"/>
    <col min="477" max="477" width="14.85546875" style="1" bestFit="1" customWidth="1"/>
    <col min="478" max="478" width="12.42578125" style="1" customWidth="1"/>
    <col min="479" max="479" width="14.85546875" style="1" bestFit="1" customWidth="1"/>
    <col min="480" max="480" width="11.28515625" style="1" bestFit="1" customWidth="1"/>
    <col min="481" max="481" width="15" style="1" customWidth="1"/>
    <col min="482" max="482" width="10.28515625" style="1" customWidth="1"/>
    <col min="483" max="483" width="14.85546875" style="1" bestFit="1" customWidth="1"/>
    <col min="484" max="484" width="3.42578125" style="1" customWidth="1"/>
    <col min="485" max="724" width="11.42578125" style="1"/>
    <col min="725" max="725" width="8.140625" style="1" customWidth="1"/>
    <col min="726" max="726" width="0" style="1" hidden="1" customWidth="1"/>
    <col min="727" max="727" width="59.5703125" style="1" customWidth="1"/>
    <col min="728" max="728" width="5.140625" style="1" bestFit="1" customWidth="1"/>
    <col min="729" max="729" width="9.42578125" style="1" customWidth="1"/>
    <col min="730" max="730" width="12.140625" style="1" customWidth="1"/>
    <col min="731" max="731" width="14.85546875" style="1" bestFit="1" customWidth="1"/>
    <col min="732" max="732" width="12" style="1" customWidth="1"/>
    <col min="733" max="733" width="14.85546875" style="1" bestFit="1" customWidth="1"/>
    <col min="734" max="734" width="12.42578125" style="1" customWidth="1"/>
    <col min="735" max="735" width="14.85546875" style="1" bestFit="1" customWidth="1"/>
    <col min="736" max="736" width="11.28515625" style="1" bestFit="1" customWidth="1"/>
    <col min="737" max="737" width="15" style="1" customWidth="1"/>
    <col min="738" max="738" width="10.28515625" style="1" customWidth="1"/>
    <col min="739" max="739" width="14.85546875" style="1" bestFit="1" customWidth="1"/>
    <col min="740" max="740" width="3.42578125" style="1" customWidth="1"/>
    <col min="741" max="980" width="11.42578125" style="1"/>
    <col min="981" max="981" width="8.140625" style="1" customWidth="1"/>
    <col min="982" max="982" width="0" style="1" hidden="1" customWidth="1"/>
    <col min="983" max="983" width="59.5703125" style="1" customWidth="1"/>
    <col min="984" max="984" width="5.140625" style="1" bestFit="1" customWidth="1"/>
    <col min="985" max="985" width="9.42578125" style="1" customWidth="1"/>
    <col min="986" max="986" width="12.140625" style="1" customWidth="1"/>
    <col min="987" max="987" width="14.85546875" style="1" bestFit="1" customWidth="1"/>
    <col min="988" max="988" width="12" style="1" customWidth="1"/>
    <col min="989" max="989" width="14.85546875" style="1" bestFit="1" customWidth="1"/>
    <col min="990" max="990" width="12.42578125" style="1" customWidth="1"/>
    <col min="991" max="991" width="14.85546875" style="1" bestFit="1" customWidth="1"/>
    <col min="992" max="992" width="11.28515625" style="1" bestFit="1" customWidth="1"/>
    <col min="993" max="993" width="15" style="1" customWidth="1"/>
    <col min="994" max="994" width="10.28515625" style="1" customWidth="1"/>
    <col min="995" max="995" width="14.85546875" style="1" bestFit="1" customWidth="1"/>
    <col min="996" max="996" width="3.42578125" style="1" customWidth="1"/>
    <col min="997" max="1236" width="11.42578125" style="1"/>
    <col min="1237" max="1237" width="8.140625" style="1" customWidth="1"/>
    <col min="1238" max="1238" width="0" style="1" hidden="1" customWidth="1"/>
    <col min="1239" max="1239" width="59.5703125" style="1" customWidth="1"/>
    <col min="1240" max="1240" width="5.140625" style="1" bestFit="1" customWidth="1"/>
    <col min="1241" max="1241" width="9.42578125" style="1" customWidth="1"/>
    <col min="1242" max="1242" width="12.140625" style="1" customWidth="1"/>
    <col min="1243" max="1243" width="14.85546875" style="1" bestFit="1" customWidth="1"/>
    <col min="1244" max="1244" width="12" style="1" customWidth="1"/>
    <col min="1245" max="1245" width="14.85546875" style="1" bestFit="1" customWidth="1"/>
    <col min="1246" max="1246" width="12.42578125" style="1" customWidth="1"/>
    <col min="1247" max="1247" width="14.85546875" style="1" bestFit="1" customWidth="1"/>
    <col min="1248" max="1248" width="11.28515625" style="1" bestFit="1" customWidth="1"/>
    <col min="1249" max="1249" width="15" style="1" customWidth="1"/>
    <col min="1250" max="1250" width="10.28515625" style="1" customWidth="1"/>
    <col min="1251" max="1251" width="14.85546875" style="1" bestFit="1" customWidth="1"/>
    <col min="1252" max="1252" width="3.42578125" style="1" customWidth="1"/>
    <col min="1253" max="1492" width="11.42578125" style="1"/>
    <col min="1493" max="1493" width="8.140625" style="1" customWidth="1"/>
    <col min="1494" max="1494" width="0" style="1" hidden="1" customWidth="1"/>
    <col min="1495" max="1495" width="59.5703125" style="1" customWidth="1"/>
    <col min="1496" max="1496" width="5.140625" style="1" bestFit="1" customWidth="1"/>
    <col min="1497" max="1497" width="9.42578125" style="1" customWidth="1"/>
    <col min="1498" max="1498" width="12.140625" style="1" customWidth="1"/>
    <col min="1499" max="1499" width="14.85546875" style="1" bestFit="1" customWidth="1"/>
    <col min="1500" max="1500" width="12" style="1" customWidth="1"/>
    <col min="1501" max="1501" width="14.85546875" style="1" bestFit="1" customWidth="1"/>
    <col min="1502" max="1502" width="12.42578125" style="1" customWidth="1"/>
    <col min="1503" max="1503" width="14.85546875" style="1" bestFit="1" customWidth="1"/>
    <col min="1504" max="1504" width="11.28515625" style="1" bestFit="1" customWidth="1"/>
    <col min="1505" max="1505" width="15" style="1" customWidth="1"/>
    <col min="1506" max="1506" width="10.28515625" style="1" customWidth="1"/>
    <col min="1507" max="1507" width="14.85546875" style="1" bestFit="1" customWidth="1"/>
    <col min="1508" max="1508" width="3.42578125" style="1" customWidth="1"/>
    <col min="1509" max="1748" width="11.42578125" style="1"/>
    <col min="1749" max="1749" width="8.140625" style="1" customWidth="1"/>
    <col min="1750" max="1750" width="0" style="1" hidden="1" customWidth="1"/>
    <col min="1751" max="1751" width="59.5703125" style="1" customWidth="1"/>
    <col min="1752" max="1752" width="5.140625" style="1" bestFit="1" customWidth="1"/>
    <col min="1753" max="1753" width="9.42578125" style="1" customWidth="1"/>
    <col min="1754" max="1754" width="12.140625" style="1" customWidth="1"/>
    <col min="1755" max="1755" width="14.85546875" style="1" bestFit="1" customWidth="1"/>
    <col min="1756" max="1756" width="12" style="1" customWidth="1"/>
    <col min="1757" max="1757" width="14.85546875" style="1" bestFit="1" customWidth="1"/>
    <col min="1758" max="1758" width="12.42578125" style="1" customWidth="1"/>
    <col min="1759" max="1759" width="14.85546875" style="1" bestFit="1" customWidth="1"/>
    <col min="1760" max="1760" width="11.28515625" style="1" bestFit="1" customWidth="1"/>
    <col min="1761" max="1761" width="15" style="1" customWidth="1"/>
    <col min="1762" max="1762" width="10.28515625" style="1" customWidth="1"/>
    <col min="1763" max="1763" width="14.85546875" style="1" bestFit="1" customWidth="1"/>
    <col min="1764" max="1764" width="3.42578125" style="1" customWidth="1"/>
    <col min="1765" max="2004" width="11.42578125" style="1"/>
    <col min="2005" max="2005" width="8.140625" style="1" customWidth="1"/>
    <col min="2006" max="2006" width="0" style="1" hidden="1" customWidth="1"/>
    <col min="2007" max="2007" width="59.5703125" style="1" customWidth="1"/>
    <col min="2008" max="2008" width="5.140625" style="1" bestFit="1" customWidth="1"/>
    <col min="2009" max="2009" width="9.42578125" style="1" customWidth="1"/>
    <col min="2010" max="2010" width="12.140625" style="1" customWidth="1"/>
    <col min="2011" max="2011" width="14.85546875" style="1" bestFit="1" customWidth="1"/>
    <col min="2012" max="2012" width="12" style="1" customWidth="1"/>
    <col min="2013" max="2013" width="14.85546875" style="1" bestFit="1" customWidth="1"/>
    <col min="2014" max="2014" width="12.42578125" style="1" customWidth="1"/>
    <col min="2015" max="2015" width="14.85546875" style="1" bestFit="1" customWidth="1"/>
    <col min="2016" max="2016" width="11.28515625" style="1" bestFit="1" customWidth="1"/>
    <col min="2017" max="2017" width="15" style="1" customWidth="1"/>
    <col min="2018" max="2018" width="10.28515625" style="1" customWidth="1"/>
    <col min="2019" max="2019" width="14.85546875" style="1" bestFit="1" customWidth="1"/>
    <col min="2020" max="2020" width="3.42578125" style="1" customWidth="1"/>
    <col min="2021" max="2260" width="11.42578125" style="1"/>
    <col min="2261" max="2261" width="8.140625" style="1" customWidth="1"/>
    <col min="2262" max="2262" width="0" style="1" hidden="1" customWidth="1"/>
    <col min="2263" max="2263" width="59.5703125" style="1" customWidth="1"/>
    <col min="2264" max="2264" width="5.140625" style="1" bestFit="1" customWidth="1"/>
    <col min="2265" max="2265" width="9.42578125" style="1" customWidth="1"/>
    <col min="2266" max="2266" width="12.140625" style="1" customWidth="1"/>
    <col min="2267" max="2267" width="14.85546875" style="1" bestFit="1" customWidth="1"/>
    <col min="2268" max="2268" width="12" style="1" customWidth="1"/>
    <col min="2269" max="2269" width="14.85546875" style="1" bestFit="1" customWidth="1"/>
    <col min="2270" max="2270" width="12.42578125" style="1" customWidth="1"/>
    <col min="2271" max="2271" width="14.85546875" style="1" bestFit="1" customWidth="1"/>
    <col min="2272" max="2272" width="11.28515625" style="1" bestFit="1" customWidth="1"/>
    <col min="2273" max="2273" width="15" style="1" customWidth="1"/>
    <col min="2274" max="2274" width="10.28515625" style="1" customWidth="1"/>
    <col min="2275" max="2275" width="14.85546875" style="1" bestFit="1" customWidth="1"/>
    <col min="2276" max="2276" width="3.42578125" style="1" customWidth="1"/>
    <col min="2277" max="2516" width="11.42578125" style="1"/>
    <col min="2517" max="2517" width="8.140625" style="1" customWidth="1"/>
    <col min="2518" max="2518" width="0" style="1" hidden="1" customWidth="1"/>
    <col min="2519" max="2519" width="59.5703125" style="1" customWidth="1"/>
    <col min="2520" max="2520" width="5.140625" style="1" bestFit="1" customWidth="1"/>
    <col min="2521" max="2521" width="9.42578125" style="1" customWidth="1"/>
    <col min="2522" max="2522" width="12.140625" style="1" customWidth="1"/>
    <col min="2523" max="2523" width="14.85546875" style="1" bestFit="1" customWidth="1"/>
    <col min="2524" max="2524" width="12" style="1" customWidth="1"/>
    <col min="2525" max="2525" width="14.85546875" style="1" bestFit="1" customWidth="1"/>
    <col min="2526" max="2526" width="12.42578125" style="1" customWidth="1"/>
    <col min="2527" max="2527" width="14.85546875" style="1" bestFit="1" customWidth="1"/>
    <col min="2528" max="2528" width="11.28515625" style="1" bestFit="1" customWidth="1"/>
    <col min="2529" max="2529" width="15" style="1" customWidth="1"/>
    <col min="2530" max="2530" width="10.28515625" style="1" customWidth="1"/>
    <col min="2531" max="2531" width="14.85546875" style="1" bestFit="1" customWidth="1"/>
    <col min="2532" max="2532" width="3.42578125" style="1" customWidth="1"/>
    <col min="2533" max="2772" width="11.42578125" style="1"/>
    <col min="2773" max="2773" width="8.140625" style="1" customWidth="1"/>
    <col min="2774" max="2774" width="0" style="1" hidden="1" customWidth="1"/>
    <col min="2775" max="2775" width="59.5703125" style="1" customWidth="1"/>
    <col min="2776" max="2776" width="5.140625" style="1" bestFit="1" customWidth="1"/>
    <col min="2777" max="2777" width="9.42578125" style="1" customWidth="1"/>
    <col min="2778" max="2778" width="12.140625" style="1" customWidth="1"/>
    <col min="2779" max="2779" width="14.85546875" style="1" bestFit="1" customWidth="1"/>
    <col min="2780" max="2780" width="12" style="1" customWidth="1"/>
    <col min="2781" max="2781" width="14.85546875" style="1" bestFit="1" customWidth="1"/>
    <col min="2782" max="2782" width="12.42578125" style="1" customWidth="1"/>
    <col min="2783" max="2783" width="14.85546875" style="1" bestFit="1" customWidth="1"/>
    <col min="2784" max="2784" width="11.28515625" style="1" bestFit="1" customWidth="1"/>
    <col min="2785" max="2785" width="15" style="1" customWidth="1"/>
    <col min="2786" max="2786" width="10.28515625" style="1" customWidth="1"/>
    <col min="2787" max="2787" width="14.85546875" style="1" bestFit="1" customWidth="1"/>
    <col min="2788" max="2788" width="3.42578125" style="1" customWidth="1"/>
    <col min="2789" max="3028" width="11.42578125" style="1"/>
    <col min="3029" max="3029" width="8.140625" style="1" customWidth="1"/>
    <col min="3030" max="3030" width="0" style="1" hidden="1" customWidth="1"/>
    <col min="3031" max="3031" width="59.5703125" style="1" customWidth="1"/>
    <col min="3032" max="3032" width="5.140625" style="1" bestFit="1" customWidth="1"/>
    <col min="3033" max="3033" width="9.42578125" style="1" customWidth="1"/>
    <col min="3034" max="3034" width="12.140625" style="1" customWidth="1"/>
    <col min="3035" max="3035" width="14.85546875" style="1" bestFit="1" customWidth="1"/>
    <col min="3036" max="3036" width="12" style="1" customWidth="1"/>
    <col min="3037" max="3037" width="14.85546875" style="1" bestFit="1" customWidth="1"/>
    <col min="3038" max="3038" width="12.42578125" style="1" customWidth="1"/>
    <col min="3039" max="3039" width="14.85546875" style="1" bestFit="1" customWidth="1"/>
    <col min="3040" max="3040" width="11.28515625" style="1" bestFit="1" customWidth="1"/>
    <col min="3041" max="3041" width="15" style="1" customWidth="1"/>
    <col min="3042" max="3042" width="10.28515625" style="1" customWidth="1"/>
    <col min="3043" max="3043" width="14.85546875" style="1" bestFit="1" customWidth="1"/>
    <col min="3044" max="3044" width="3.42578125" style="1" customWidth="1"/>
    <col min="3045" max="3284" width="11.42578125" style="1"/>
    <col min="3285" max="3285" width="8.140625" style="1" customWidth="1"/>
    <col min="3286" max="3286" width="0" style="1" hidden="1" customWidth="1"/>
    <col min="3287" max="3287" width="59.5703125" style="1" customWidth="1"/>
    <col min="3288" max="3288" width="5.140625" style="1" bestFit="1" customWidth="1"/>
    <col min="3289" max="3289" width="9.42578125" style="1" customWidth="1"/>
    <col min="3290" max="3290" width="12.140625" style="1" customWidth="1"/>
    <col min="3291" max="3291" width="14.85546875" style="1" bestFit="1" customWidth="1"/>
    <col min="3292" max="3292" width="12" style="1" customWidth="1"/>
    <col min="3293" max="3293" width="14.85546875" style="1" bestFit="1" customWidth="1"/>
    <col min="3294" max="3294" width="12.42578125" style="1" customWidth="1"/>
    <col min="3295" max="3295" width="14.85546875" style="1" bestFit="1" customWidth="1"/>
    <col min="3296" max="3296" width="11.28515625" style="1" bestFit="1" customWidth="1"/>
    <col min="3297" max="3297" width="15" style="1" customWidth="1"/>
    <col min="3298" max="3298" width="10.28515625" style="1" customWidth="1"/>
    <col min="3299" max="3299" width="14.85546875" style="1" bestFit="1" customWidth="1"/>
    <col min="3300" max="3300" width="3.42578125" style="1" customWidth="1"/>
    <col min="3301" max="3540" width="11.42578125" style="1"/>
    <col min="3541" max="3541" width="8.140625" style="1" customWidth="1"/>
    <col min="3542" max="3542" width="0" style="1" hidden="1" customWidth="1"/>
    <col min="3543" max="3543" width="59.5703125" style="1" customWidth="1"/>
    <col min="3544" max="3544" width="5.140625" style="1" bestFit="1" customWidth="1"/>
    <col min="3545" max="3545" width="9.42578125" style="1" customWidth="1"/>
    <col min="3546" max="3546" width="12.140625" style="1" customWidth="1"/>
    <col min="3547" max="3547" width="14.85546875" style="1" bestFit="1" customWidth="1"/>
    <col min="3548" max="3548" width="12" style="1" customWidth="1"/>
    <col min="3549" max="3549" width="14.85546875" style="1" bestFit="1" customWidth="1"/>
    <col min="3550" max="3550" width="12.42578125" style="1" customWidth="1"/>
    <col min="3551" max="3551" width="14.85546875" style="1" bestFit="1" customWidth="1"/>
    <col min="3552" max="3552" width="11.28515625" style="1" bestFit="1" customWidth="1"/>
    <col min="3553" max="3553" width="15" style="1" customWidth="1"/>
    <col min="3554" max="3554" width="10.28515625" style="1" customWidth="1"/>
    <col min="3555" max="3555" width="14.85546875" style="1" bestFit="1" customWidth="1"/>
    <col min="3556" max="3556" width="3.42578125" style="1" customWidth="1"/>
    <col min="3557" max="3796" width="11.42578125" style="1"/>
    <col min="3797" max="3797" width="8.140625" style="1" customWidth="1"/>
    <col min="3798" max="3798" width="0" style="1" hidden="1" customWidth="1"/>
    <col min="3799" max="3799" width="59.5703125" style="1" customWidth="1"/>
    <col min="3800" max="3800" width="5.140625" style="1" bestFit="1" customWidth="1"/>
    <col min="3801" max="3801" width="9.42578125" style="1" customWidth="1"/>
    <col min="3802" max="3802" width="12.140625" style="1" customWidth="1"/>
    <col min="3803" max="3803" width="14.85546875" style="1" bestFit="1" customWidth="1"/>
    <col min="3804" max="3804" width="12" style="1" customWidth="1"/>
    <col min="3805" max="3805" width="14.85546875" style="1" bestFit="1" customWidth="1"/>
    <col min="3806" max="3806" width="12.42578125" style="1" customWidth="1"/>
    <col min="3807" max="3807" width="14.85546875" style="1" bestFit="1" customWidth="1"/>
    <col min="3808" max="3808" width="11.28515625" style="1" bestFit="1" customWidth="1"/>
    <col min="3809" max="3809" width="15" style="1" customWidth="1"/>
    <col min="3810" max="3810" width="10.28515625" style="1" customWidth="1"/>
    <col min="3811" max="3811" width="14.85546875" style="1" bestFit="1" customWidth="1"/>
    <col min="3812" max="3812" width="3.42578125" style="1" customWidth="1"/>
    <col min="3813" max="4052" width="11.42578125" style="1"/>
    <col min="4053" max="4053" width="8.140625" style="1" customWidth="1"/>
    <col min="4054" max="4054" width="0" style="1" hidden="1" customWidth="1"/>
    <col min="4055" max="4055" width="59.5703125" style="1" customWidth="1"/>
    <col min="4056" max="4056" width="5.140625" style="1" bestFit="1" customWidth="1"/>
    <col min="4057" max="4057" width="9.42578125" style="1" customWidth="1"/>
    <col min="4058" max="4058" width="12.140625" style="1" customWidth="1"/>
    <col min="4059" max="4059" width="14.85546875" style="1" bestFit="1" customWidth="1"/>
    <col min="4060" max="4060" width="12" style="1" customWidth="1"/>
    <col min="4061" max="4061" width="14.85546875" style="1" bestFit="1" customWidth="1"/>
    <col min="4062" max="4062" width="12.42578125" style="1" customWidth="1"/>
    <col min="4063" max="4063" width="14.85546875" style="1" bestFit="1" customWidth="1"/>
    <col min="4064" max="4064" width="11.28515625" style="1" bestFit="1" customWidth="1"/>
    <col min="4065" max="4065" width="15" style="1" customWidth="1"/>
    <col min="4066" max="4066" width="10.28515625" style="1" customWidth="1"/>
    <col min="4067" max="4067" width="14.85546875" style="1" bestFit="1" customWidth="1"/>
    <col min="4068" max="4068" width="3.42578125" style="1" customWidth="1"/>
    <col min="4069" max="4308" width="11.42578125" style="1"/>
    <col min="4309" max="4309" width="8.140625" style="1" customWidth="1"/>
    <col min="4310" max="4310" width="0" style="1" hidden="1" customWidth="1"/>
    <col min="4311" max="4311" width="59.5703125" style="1" customWidth="1"/>
    <col min="4312" max="4312" width="5.140625" style="1" bestFit="1" customWidth="1"/>
    <col min="4313" max="4313" width="9.42578125" style="1" customWidth="1"/>
    <col min="4314" max="4314" width="12.140625" style="1" customWidth="1"/>
    <col min="4315" max="4315" width="14.85546875" style="1" bestFit="1" customWidth="1"/>
    <col min="4316" max="4316" width="12" style="1" customWidth="1"/>
    <col min="4317" max="4317" width="14.85546875" style="1" bestFit="1" customWidth="1"/>
    <col min="4318" max="4318" width="12.42578125" style="1" customWidth="1"/>
    <col min="4319" max="4319" width="14.85546875" style="1" bestFit="1" customWidth="1"/>
    <col min="4320" max="4320" width="11.28515625" style="1" bestFit="1" customWidth="1"/>
    <col min="4321" max="4321" width="15" style="1" customWidth="1"/>
    <col min="4322" max="4322" width="10.28515625" style="1" customWidth="1"/>
    <col min="4323" max="4323" width="14.85546875" style="1" bestFit="1" customWidth="1"/>
    <col min="4324" max="4324" width="3.42578125" style="1" customWidth="1"/>
    <col min="4325" max="4564" width="11.42578125" style="1"/>
    <col min="4565" max="4565" width="8.140625" style="1" customWidth="1"/>
    <col min="4566" max="4566" width="0" style="1" hidden="1" customWidth="1"/>
    <col min="4567" max="4567" width="59.5703125" style="1" customWidth="1"/>
    <col min="4568" max="4568" width="5.140625" style="1" bestFit="1" customWidth="1"/>
    <col min="4569" max="4569" width="9.42578125" style="1" customWidth="1"/>
    <col min="4570" max="4570" width="12.140625" style="1" customWidth="1"/>
    <col min="4571" max="4571" width="14.85546875" style="1" bestFit="1" customWidth="1"/>
    <col min="4572" max="4572" width="12" style="1" customWidth="1"/>
    <col min="4573" max="4573" width="14.85546875" style="1" bestFit="1" customWidth="1"/>
    <col min="4574" max="4574" width="12.42578125" style="1" customWidth="1"/>
    <col min="4575" max="4575" width="14.85546875" style="1" bestFit="1" customWidth="1"/>
    <col min="4576" max="4576" width="11.28515625" style="1" bestFit="1" customWidth="1"/>
    <col min="4577" max="4577" width="15" style="1" customWidth="1"/>
    <col min="4578" max="4578" width="10.28515625" style="1" customWidth="1"/>
    <col min="4579" max="4579" width="14.85546875" style="1" bestFit="1" customWidth="1"/>
    <col min="4580" max="4580" width="3.42578125" style="1" customWidth="1"/>
    <col min="4581" max="4820" width="11.42578125" style="1"/>
    <col min="4821" max="4821" width="8.140625" style="1" customWidth="1"/>
    <col min="4822" max="4822" width="0" style="1" hidden="1" customWidth="1"/>
    <col min="4823" max="4823" width="59.5703125" style="1" customWidth="1"/>
    <col min="4824" max="4824" width="5.140625" style="1" bestFit="1" customWidth="1"/>
    <col min="4825" max="4825" width="9.42578125" style="1" customWidth="1"/>
    <col min="4826" max="4826" width="12.140625" style="1" customWidth="1"/>
    <col min="4827" max="4827" width="14.85546875" style="1" bestFit="1" customWidth="1"/>
    <col min="4828" max="4828" width="12" style="1" customWidth="1"/>
    <col min="4829" max="4829" width="14.85546875" style="1" bestFit="1" customWidth="1"/>
    <col min="4830" max="4830" width="12.42578125" style="1" customWidth="1"/>
    <col min="4831" max="4831" width="14.85546875" style="1" bestFit="1" customWidth="1"/>
    <col min="4832" max="4832" width="11.28515625" style="1" bestFit="1" customWidth="1"/>
    <col min="4833" max="4833" width="15" style="1" customWidth="1"/>
    <col min="4834" max="4834" width="10.28515625" style="1" customWidth="1"/>
    <col min="4835" max="4835" width="14.85546875" style="1" bestFit="1" customWidth="1"/>
    <col min="4836" max="4836" width="3.42578125" style="1" customWidth="1"/>
    <col min="4837" max="5076" width="11.42578125" style="1"/>
    <col min="5077" max="5077" width="8.140625" style="1" customWidth="1"/>
    <col min="5078" max="5078" width="0" style="1" hidden="1" customWidth="1"/>
    <col min="5079" max="5079" width="59.5703125" style="1" customWidth="1"/>
    <col min="5080" max="5080" width="5.140625" style="1" bestFit="1" customWidth="1"/>
    <col min="5081" max="5081" width="9.42578125" style="1" customWidth="1"/>
    <col min="5082" max="5082" width="12.140625" style="1" customWidth="1"/>
    <col min="5083" max="5083" width="14.85546875" style="1" bestFit="1" customWidth="1"/>
    <col min="5084" max="5084" width="12" style="1" customWidth="1"/>
    <col min="5085" max="5085" width="14.85546875" style="1" bestFit="1" customWidth="1"/>
    <col min="5086" max="5086" width="12.42578125" style="1" customWidth="1"/>
    <col min="5087" max="5087" width="14.85546875" style="1" bestFit="1" customWidth="1"/>
    <col min="5088" max="5088" width="11.28515625" style="1" bestFit="1" customWidth="1"/>
    <col min="5089" max="5089" width="15" style="1" customWidth="1"/>
    <col min="5090" max="5090" width="10.28515625" style="1" customWidth="1"/>
    <col min="5091" max="5091" width="14.85546875" style="1" bestFit="1" customWidth="1"/>
    <col min="5092" max="5092" width="3.42578125" style="1" customWidth="1"/>
    <col min="5093" max="5332" width="11.42578125" style="1"/>
    <col min="5333" max="5333" width="8.140625" style="1" customWidth="1"/>
    <col min="5334" max="5334" width="0" style="1" hidden="1" customWidth="1"/>
    <col min="5335" max="5335" width="59.5703125" style="1" customWidth="1"/>
    <col min="5336" max="5336" width="5.140625" style="1" bestFit="1" customWidth="1"/>
    <col min="5337" max="5337" width="9.42578125" style="1" customWidth="1"/>
    <col min="5338" max="5338" width="12.140625" style="1" customWidth="1"/>
    <col min="5339" max="5339" width="14.85546875" style="1" bestFit="1" customWidth="1"/>
    <col min="5340" max="5340" width="12" style="1" customWidth="1"/>
    <col min="5341" max="5341" width="14.85546875" style="1" bestFit="1" customWidth="1"/>
    <col min="5342" max="5342" width="12.42578125" style="1" customWidth="1"/>
    <col min="5343" max="5343" width="14.85546875" style="1" bestFit="1" customWidth="1"/>
    <col min="5344" max="5344" width="11.28515625" style="1" bestFit="1" customWidth="1"/>
    <col min="5345" max="5345" width="15" style="1" customWidth="1"/>
    <col min="5346" max="5346" width="10.28515625" style="1" customWidth="1"/>
    <col min="5347" max="5347" width="14.85546875" style="1" bestFit="1" customWidth="1"/>
    <col min="5348" max="5348" width="3.42578125" style="1" customWidth="1"/>
    <col min="5349" max="5588" width="11.42578125" style="1"/>
    <col min="5589" max="5589" width="8.140625" style="1" customWidth="1"/>
    <col min="5590" max="5590" width="0" style="1" hidden="1" customWidth="1"/>
    <col min="5591" max="5591" width="59.5703125" style="1" customWidth="1"/>
    <col min="5592" max="5592" width="5.140625" style="1" bestFit="1" customWidth="1"/>
    <col min="5593" max="5593" width="9.42578125" style="1" customWidth="1"/>
    <col min="5594" max="5594" width="12.140625" style="1" customWidth="1"/>
    <col min="5595" max="5595" width="14.85546875" style="1" bestFit="1" customWidth="1"/>
    <col min="5596" max="5596" width="12" style="1" customWidth="1"/>
    <col min="5597" max="5597" width="14.85546875" style="1" bestFit="1" customWidth="1"/>
    <col min="5598" max="5598" width="12.42578125" style="1" customWidth="1"/>
    <col min="5599" max="5599" width="14.85546875" style="1" bestFit="1" customWidth="1"/>
    <col min="5600" max="5600" width="11.28515625" style="1" bestFit="1" customWidth="1"/>
    <col min="5601" max="5601" width="15" style="1" customWidth="1"/>
    <col min="5602" max="5602" width="10.28515625" style="1" customWidth="1"/>
    <col min="5603" max="5603" width="14.85546875" style="1" bestFit="1" customWidth="1"/>
    <col min="5604" max="5604" width="3.42578125" style="1" customWidth="1"/>
    <col min="5605" max="5844" width="11.42578125" style="1"/>
    <col min="5845" max="5845" width="8.140625" style="1" customWidth="1"/>
    <col min="5846" max="5846" width="0" style="1" hidden="1" customWidth="1"/>
    <col min="5847" max="5847" width="59.5703125" style="1" customWidth="1"/>
    <col min="5848" max="5848" width="5.140625" style="1" bestFit="1" customWidth="1"/>
    <col min="5849" max="5849" width="9.42578125" style="1" customWidth="1"/>
    <col min="5850" max="5850" width="12.140625" style="1" customWidth="1"/>
    <col min="5851" max="5851" width="14.85546875" style="1" bestFit="1" customWidth="1"/>
    <col min="5852" max="5852" width="12" style="1" customWidth="1"/>
    <col min="5853" max="5853" width="14.85546875" style="1" bestFit="1" customWidth="1"/>
    <col min="5854" max="5854" width="12.42578125" style="1" customWidth="1"/>
    <col min="5855" max="5855" width="14.85546875" style="1" bestFit="1" customWidth="1"/>
    <col min="5856" max="5856" width="11.28515625" style="1" bestFit="1" customWidth="1"/>
    <col min="5857" max="5857" width="15" style="1" customWidth="1"/>
    <col min="5858" max="5858" width="10.28515625" style="1" customWidth="1"/>
    <col min="5859" max="5859" width="14.85546875" style="1" bestFit="1" customWidth="1"/>
    <col min="5860" max="5860" width="3.42578125" style="1" customWidth="1"/>
    <col min="5861" max="6100" width="11.42578125" style="1"/>
    <col min="6101" max="6101" width="8.140625" style="1" customWidth="1"/>
    <col min="6102" max="6102" width="0" style="1" hidden="1" customWidth="1"/>
    <col min="6103" max="6103" width="59.5703125" style="1" customWidth="1"/>
    <col min="6104" max="6104" width="5.140625" style="1" bestFit="1" customWidth="1"/>
    <col min="6105" max="6105" width="9.42578125" style="1" customWidth="1"/>
    <col min="6106" max="6106" width="12.140625" style="1" customWidth="1"/>
    <col min="6107" max="6107" width="14.85546875" style="1" bestFit="1" customWidth="1"/>
    <col min="6108" max="6108" width="12" style="1" customWidth="1"/>
    <col min="6109" max="6109" width="14.85546875" style="1" bestFit="1" customWidth="1"/>
    <col min="6110" max="6110" width="12.42578125" style="1" customWidth="1"/>
    <col min="6111" max="6111" width="14.85546875" style="1" bestFit="1" customWidth="1"/>
    <col min="6112" max="6112" width="11.28515625" style="1" bestFit="1" customWidth="1"/>
    <col min="6113" max="6113" width="15" style="1" customWidth="1"/>
    <col min="6114" max="6114" width="10.28515625" style="1" customWidth="1"/>
    <col min="6115" max="6115" width="14.85546875" style="1" bestFit="1" customWidth="1"/>
    <col min="6116" max="6116" width="3.42578125" style="1" customWidth="1"/>
    <col min="6117" max="6356" width="11.42578125" style="1"/>
    <col min="6357" max="6357" width="8.140625" style="1" customWidth="1"/>
    <col min="6358" max="6358" width="0" style="1" hidden="1" customWidth="1"/>
    <col min="6359" max="6359" width="59.5703125" style="1" customWidth="1"/>
    <col min="6360" max="6360" width="5.140625" style="1" bestFit="1" customWidth="1"/>
    <col min="6361" max="6361" width="9.42578125" style="1" customWidth="1"/>
    <col min="6362" max="6362" width="12.140625" style="1" customWidth="1"/>
    <col min="6363" max="6363" width="14.85546875" style="1" bestFit="1" customWidth="1"/>
    <col min="6364" max="6364" width="12" style="1" customWidth="1"/>
    <col min="6365" max="6365" width="14.85546875" style="1" bestFit="1" customWidth="1"/>
    <col min="6366" max="6366" width="12.42578125" style="1" customWidth="1"/>
    <col min="6367" max="6367" width="14.85546875" style="1" bestFit="1" customWidth="1"/>
    <col min="6368" max="6368" width="11.28515625" style="1" bestFit="1" customWidth="1"/>
    <col min="6369" max="6369" width="15" style="1" customWidth="1"/>
    <col min="6370" max="6370" width="10.28515625" style="1" customWidth="1"/>
    <col min="6371" max="6371" width="14.85546875" style="1" bestFit="1" customWidth="1"/>
    <col min="6372" max="6372" width="3.42578125" style="1" customWidth="1"/>
    <col min="6373" max="6612" width="11.42578125" style="1"/>
    <col min="6613" max="6613" width="8.140625" style="1" customWidth="1"/>
    <col min="6614" max="6614" width="0" style="1" hidden="1" customWidth="1"/>
    <col min="6615" max="6615" width="59.5703125" style="1" customWidth="1"/>
    <col min="6616" max="6616" width="5.140625" style="1" bestFit="1" customWidth="1"/>
    <col min="6617" max="6617" width="9.42578125" style="1" customWidth="1"/>
    <col min="6618" max="6618" width="12.140625" style="1" customWidth="1"/>
    <col min="6619" max="6619" width="14.85546875" style="1" bestFit="1" customWidth="1"/>
    <col min="6620" max="6620" width="12" style="1" customWidth="1"/>
    <col min="6621" max="6621" width="14.85546875" style="1" bestFit="1" customWidth="1"/>
    <col min="6622" max="6622" width="12.42578125" style="1" customWidth="1"/>
    <col min="6623" max="6623" width="14.85546875" style="1" bestFit="1" customWidth="1"/>
    <col min="6624" max="6624" width="11.28515625" style="1" bestFit="1" customWidth="1"/>
    <col min="6625" max="6625" width="15" style="1" customWidth="1"/>
    <col min="6626" max="6626" width="10.28515625" style="1" customWidth="1"/>
    <col min="6627" max="6627" width="14.85546875" style="1" bestFit="1" customWidth="1"/>
    <col min="6628" max="6628" width="3.42578125" style="1" customWidth="1"/>
    <col min="6629" max="6868" width="11.42578125" style="1"/>
    <col min="6869" max="6869" width="8.140625" style="1" customWidth="1"/>
    <col min="6870" max="6870" width="0" style="1" hidden="1" customWidth="1"/>
    <col min="6871" max="6871" width="59.5703125" style="1" customWidth="1"/>
    <col min="6872" max="6872" width="5.140625" style="1" bestFit="1" customWidth="1"/>
    <col min="6873" max="6873" width="9.42578125" style="1" customWidth="1"/>
    <col min="6874" max="6874" width="12.140625" style="1" customWidth="1"/>
    <col min="6875" max="6875" width="14.85546875" style="1" bestFit="1" customWidth="1"/>
    <col min="6876" max="6876" width="12" style="1" customWidth="1"/>
    <col min="6877" max="6877" width="14.85546875" style="1" bestFit="1" customWidth="1"/>
    <col min="6878" max="6878" width="12.42578125" style="1" customWidth="1"/>
    <col min="6879" max="6879" width="14.85546875" style="1" bestFit="1" customWidth="1"/>
    <col min="6880" max="6880" width="11.28515625" style="1" bestFit="1" customWidth="1"/>
    <col min="6881" max="6881" width="15" style="1" customWidth="1"/>
    <col min="6882" max="6882" width="10.28515625" style="1" customWidth="1"/>
    <col min="6883" max="6883" width="14.85546875" style="1" bestFit="1" customWidth="1"/>
    <col min="6884" max="6884" width="3.42578125" style="1" customWidth="1"/>
    <col min="6885" max="7124" width="11.42578125" style="1"/>
    <col min="7125" max="7125" width="8.140625" style="1" customWidth="1"/>
    <col min="7126" max="7126" width="0" style="1" hidden="1" customWidth="1"/>
    <col min="7127" max="7127" width="59.5703125" style="1" customWidth="1"/>
    <col min="7128" max="7128" width="5.140625" style="1" bestFit="1" customWidth="1"/>
    <col min="7129" max="7129" width="9.42578125" style="1" customWidth="1"/>
    <col min="7130" max="7130" width="12.140625" style="1" customWidth="1"/>
    <col min="7131" max="7131" width="14.85546875" style="1" bestFit="1" customWidth="1"/>
    <col min="7132" max="7132" width="12" style="1" customWidth="1"/>
    <col min="7133" max="7133" width="14.85546875" style="1" bestFit="1" customWidth="1"/>
    <col min="7134" max="7134" width="12.42578125" style="1" customWidth="1"/>
    <col min="7135" max="7135" width="14.85546875" style="1" bestFit="1" customWidth="1"/>
    <col min="7136" max="7136" width="11.28515625" style="1" bestFit="1" customWidth="1"/>
    <col min="7137" max="7137" width="15" style="1" customWidth="1"/>
    <col min="7138" max="7138" width="10.28515625" style="1" customWidth="1"/>
    <col min="7139" max="7139" width="14.85546875" style="1" bestFit="1" customWidth="1"/>
    <col min="7140" max="7140" width="3.42578125" style="1" customWidth="1"/>
    <col min="7141" max="7380" width="11.42578125" style="1"/>
    <col min="7381" max="7381" width="8.140625" style="1" customWidth="1"/>
    <col min="7382" max="7382" width="0" style="1" hidden="1" customWidth="1"/>
    <col min="7383" max="7383" width="59.5703125" style="1" customWidth="1"/>
    <col min="7384" max="7384" width="5.140625" style="1" bestFit="1" customWidth="1"/>
    <col min="7385" max="7385" width="9.42578125" style="1" customWidth="1"/>
    <col min="7386" max="7386" width="12.140625" style="1" customWidth="1"/>
    <col min="7387" max="7387" width="14.85546875" style="1" bestFit="1" customWidth="1"/>
    <col min="7388" max="7388" width="12" style="1" customWidth="1"/>
    <col min="7389" max="7389" width="14.85546875" style="1" bestFit="1" customWidth="1"/>
    <col min="7390" max="7390" width="12.42578125" style="1" customWidth="1"/>
    <col min="7391" max="7391" width="14.85546875" style="1" bestFit="1" customWidth="1"/>
    <col min="7392" max="7392" width="11.28515625" style="1" bestFit="1" customWidth="1"/>
    <col min="7393" max="7393" width="15" style="1" customWidth="1"/>
    <col min="7394" max="7394" width="10.28515625" style="1" customWidth="1"/>
    <col min="7395" max="7395" width="14.85546875" style="1" bestFit="1" customWidth="1"/>
    <col min="7396" max="7396" width="3.42578125" style="1" customWidth="1"/>
    <col min="7397" max="7636" width="11.42578125" style="1"/>
    <col min="7637" max="7637" width="8.140625" style="1" customWidth="1"/>
    <col min="7638" max="7638" width="0" style="1" hidden="1" customWidth="1"/>
    <col min="7639" max="7639" width="59.5703125" style="1" customWidth="1"/>
    <col min="7640" max="7640" width="5.140625" style="1" bestFit="1" customWidth="1"/>
    <col min="7641" max="7641" width="9.42578125" style="1" customWidth="1"/>
    <col min="7642" max="7642" width="12.140625" style="1" customWidth="1"/>
    <col min="7643" max="7643" width="14.85546875" style="1" bestFit="1" customWidth="1"/>
    <col min="7644" max="7644" width="12" style="1" customWidth="1"/>
    <col min="7645" max="7645" width="14.85546875" style="1" bestFit="1" customWidth="1"/>
    <col min="7646" max="7646" width="12.42578125" style="1" customWidth="1"/>
    <col min="7647" max="7647" width="14.85546875" style="1" bestFit="1" customWidth="1"/>
    <col min="7648" max="7648" width="11.28515625" style="1" bestFit="1" customWidth="1"/>
    <col min="7649" max="7649" width="15" style="1" customWidth="1"/>
    <col min="7650" max="7650" width="10.28515625" style="1" customWidth="1"/>
    <col min="7651" max="7651" width="14.85546875" style="1" bestFit="1" customWidth="1"/>
    <col min="7652" max="7652" width="3.42578125" style="1" customWidth="1"/>
    <col min="7653" max="7892" width="11.42578125" style="1"/>
    <col min="7893" max="7893" width="8.140625" style="1" customWidth="1"/>
    <col min="7894" max="7894" width="0" style="1" hidden="1" customWidth="1"/>
    <col min="7895" max="7895" width="59.5703125" style="1" customWidth="1"/>
    <col min="7896" max="7896" width="5.140625" style="1" bestFit="1" customWidth="1"/>
    <col min="7897" max="7897" width="9.42578125" style="1" customWidth="1"/>
    <col min="7898" max="7898" width="12.140625" style="1" customWidth="1"/>
    <col min="7899" max="7899" width="14.85546875" style="1" bestFit="1" customWidth="1"/>
    <col min="7900" max="7900" width="12" style="1" customWidth="1"/>
    <col min="7901" max="7901" width="14.85546875" style="1" bestFit="1" customWidth="1"/>
    <col min="7902" max="7902" width="12.42578125" style="1" customWidth="1"/>
    <col min="7903" max="7903" width="14.85546875" style="1" bestFit="1" customWidth="1"/>
    <col min="7904" max="7904" width="11.28515625" style="1" bestFit="1" customWidth="1"/>
    <col min="7905" max="7905" width="15" style="1" customWidth="1"/>
    <col min="7906" max="7906" width="10.28515625" style="1" customWidth="1"/>
    <col min="7907" max="7907" width="14.85546875" style="1" bestFit="1" customWidth="1"/>
    <col min="7908" max="7908" width="3.42578125" style="1" customWidth="1"/>
    <col min="7909" max="8148" width="11.42578125" style="1"/>
    <col min="8149" max="8149" width="8.140625" style="1" customWidth="1"/>
    <col min="8150" max="8150" width="0" style="1" hidden="1" customWidth="1"/>
    <col min="8151" max="8151" width="59.5703125" style="1" customWidth="1"/>
    <col min="8152" max="8152" width="5.140625" style="1" bestFit="1" customWidth="1"/>
    <col min="8153" max="8153" width="9.42578125" style="1" customWidth="1"/>
    <col min="8154" max="8154" width="12.140625" style="1" customWidth="1"/>
    <col min="8155" max="8155" width="14.85546875" style="1" bestFit="1" customWidth="1"/>
    <col min="8156" max="8156" width="12" style="1" customWidth="1"/>
    <col min="8157" max="8157" width="14.85546875" style="1" bestFit="1" customWidth="1"/>
    <col min="8158" max="8158" width="12.42578125" style="1" customWidth="1"/>
    <col min="8159" max="8159" width="14.85546875" style="1" bestFit="1" customWidth="1"/>
    <col min="8160" max="8160" width="11.28515625" style="1" bestFit="1" customWidth="1"/>
    <col min="8161" max="8161" width="15" style="1" customWidth="1"/>
    <col min="8162" max="8162" width="10.28515625" style="1" customWidth="1"/>
    <col min="8163" max="8163" width="14.85546875" style="1" bestFit="1" customWidth="1"/>
    <col min="8164" max="8164" width="3.42578125" style="1" customWidth="1"/>
    <col min="8165" max="8404" width="11.42578125" style="1"/>
    <col min="8405" max="8405" width="8.140625" style="1" customWidth="1"/>
    <col min="8406" max="8406" width="0" style="1" hidden="1" customWidth="1"/>
    <col min="8407" max="8407" width="59.5703125" style="1" customWidth="1"/>
    <col min="8408" max="8408" width="5.140625" style="1" bestFit="1" customWidth="1"/>
    <col min="8409" max="8409" width="9.42578125" style="1" customWidth="1"/>
    <col min="8410" max="8410" width="12.140625" style="1" customWidth="1"/>
    <col min="8411" max="8411" width="14.85546875" style="1" bestFit="1" customWidth="1"/>
    <col min="8412" max="8412" width="12" style="1" customWidth="1"/>
    <col min="8413" max="8413" width="14.85546875" style="1" bestFit="1" customWidth="1"/>
    <col min="8414" max="8414" width="12.42578125" style="1" customWidth="1"/>
    <col min="8415" max="8415" width="14.85546875" style="1" bestFit="1" customWidth="1"/>
    <col min="8416" max="8416" width="11.28515625" style="1" bestFit="1" customWidth="1"/>
    <col min="8417" max="8417" width="15" style="1" customWidth="1"/>
    <col min="8418" max="8418" width="10.28515625" style="1" customWidth="1"/>
    <col min="8419" max="8419" width="14.85546875" style="1" bestFit="1" customWidth="1"/>
    <col min="8420" max="8420" width="3.42578125" style="1" customWidth="1"/>
    <col min="8421" max="8660" width="11.42578125" style="1"/>
    <col min="8661" max="8661" width="8.140625" style="1" customWidth="1"/>
    <col min="8662" max="8662" width="0" style="1" hidden="1" customWidth="1"/>
    <col min="8663" max="8663" width="59.5703125" style="1" customWidth="1"/>
    <col min="8664" max="8664" width="5.140625" style="1" bestFit="1" customWidth="1"/>
    <col min="8665" max="8665" width="9.42578125" style="1" customWidth="1"/>
    <col min="8666" max="8666" width="12.140625" style="1" customWidth="1"/>
    <col min="8667" max="8667" width="14.85546875" style="1" bestFit="1" customWidth="1"/>
    <col min="8668" max="8668" width="12" style="1" customWidth="1"/>
    <col min="8669" max="8669" width="14.85546875" style="1" bestFit="1" customWidth="1"/>
    <col min="8670" max="8670" width="12.42578125" style="1" customWidth="1"/>
    <col min="8671" max="8671" width="14.85546875" style="1" bestFit="1" customWidth="1"/>
    <col min="8672" max="8672" width="11.28515625" style="1" bestFit="1" customWidth="1"/>
    <col min="8673" max="8673" width="15" style="1" customWidth="1"/>
    <col min="8674" max="8674" width="10.28515625" style="1" customWidth="1"/>
    <col min="8675" max="8675" width="14.85546875" style="1" bestFit="1" customWidth="1"/>
    <col min="8676" max="8676" width="3.42578125" style="1" customWidth="1"/>
    <col min="8677" max="8916" width="11.42578125" style="1"/>
    <col min="8917" max="8917" width="8.140625" style="1" customWidth="1"/>
    <col min="8918" max="8918" width="0" style="1" hidden="1" customWidth="1"/>
    <col min="8919" max="8919" width="59.5703125" style="1" customWidth="1"/>
    <col min="8920" max="8920" width="5.140625" style="1" bestFit="1" customWidth="1"/>
    <col min="8921" max="8921" width="9.42578125" style="1" customWidth="1"/>
    <col min="8922" max="8922" width="12.140625" style="1" customWidth="1"/>
    <col min="8923" max="8923" width="14.85546875" style="1" bestFit="1" customWidth="1"/>
    <col min="8924" max="8924" width="12" style="1" customWidth="1"/>
    <col min="8925" max="8925" width="14.85546875" style="1" bestFit="1" customWidth="1"/>
    <col min="8926" max="8926" width="12.42578125" style="1" customWidth="1"/>
    <col min="8927" max="8927" width="14.85546875" style="1" bestFit="1" customWidth="1"/>
    <col min="8928" max="8928" width="11.28515625" style="1" bestFit="1" customWidth="1"/>
    <col min="8929" max="8929" width="15" style="1" customWidth="1"/>
    <col min="8930" max="8930" width="10.28515625" style="1" customWidth="1"/>
    <col min="8931" max="8931" width="14.85546875" style="1" bestFit="1" customWidth="1"/>
    <col min="8932" max="8932" width="3.42578125" style="1" customWidth="1"/>
    <col min="8933" max="9172" width="11.42578125" style="1"/>
    <col min="9173" max="9173" width="8.140625" style="1" customWidth="1"/>
    <col min="9174" max="9174" width="0" style="1" hidden="1" customWidth="1"/>
    <col min="9175" max="9175" width="59.5703125" style="1" customWidth="1"/>
    <col min="9176" max="9176" width="5.140625" style="1" bestFit="1" customWidth="1"/>
    <col min="9177" max="9177" width="9.42578125" style="1" customWidth="1"/>
    <col min="9178" max="9178" width="12.140625" style="1" customWidth="1"/>
    <col min="9179" max="9179" width="14.85546875" style="1" bestFit="1" customWidth="1"/>
    <col min="9180" max="9180" width="12" style="1" customWidth="1"/>
    <col min="9181" max="9181" width="14.85546875" style="1" bestFit="1" customWidth="1"/>
    <col min="9182" max="9182" width="12.42578125" style="1" customWidth="1"/>
    <col min="9183" max="9183" width="14.85546875" style="1" bestFit="1" customWidth="1"/>
    <col min="9184" max="9184" width="11.28515625" style="1" bestFit="1" customWidth="1"/>
    <col min="9185" max="9185" width="15" style="1" customWidth="1"/>
    <col min="9186" max="9186" width="10.28515625" style="1" customWidth="1"/>
    <col min="9187" max="9187" width="14.85546875" style="1" bestFit="1" customWidth="1"/>
    <col min="9188" max="9188" width="3.42578125" style="1" customWidth="1"/>
    <col min="9189" max="9428" width="11.42578125" style="1"/>
    <col min="9429" max="9429" width="8.140625" style="1" customWidth="1"/>
    <col min="9430" max="9430" width="0" style="1" hidden="1" customWidth="1"/>
    <col min="9431" max="9431" width="59.5703125" style="1" customWidth="1"/>
    <col min="9432" max="9432" width="5.140625" style="1" bestFit="1" customWidth="1"/>
    <col min="9433" max="9433" width="9.42578125" style="1" customWidth="1"/>
    <col min="9434" max="9434" width="12.140625" style="1" customWidth="1"/>
    <col min="9435" max="9435" width="14.85546875" style="1" bestFit="1" customWidth="1"/>
    <col min="9436" max="9436" width="12" style="1" customWidth="1"/>
    <col min="9437" max="9437" width="14.85546875" style="1" bestFit="1" customWidth="1"/>
    <col min="9438" max="9438" width="12.42578125" style="1" customWidth="1"/>
    <col min="9439" max="9439" width="14.85546875" style="1" bestFit="1" customWidth="1"/>
    <col min="9440" max="9440" width="11.28515625" style="1" bestFit="1" customWidth="1"/>
    <col min="9441" max="9441" width="15" style="1" customWidth="1"/>
    <col min="9442" max="9442" width="10.28515625" style="1" customWidth="1"/>
    <col min="9443" max="9443" width="14.85546875" style="1" bestFit="1" customWidth="1"/>
    <col min="9444" max="9444" width="3.42578125" style="1" customWidth="1"/>
    <col min="9445" max="9684" width="11.42578125" style="1"/>
    <col min="9685" max="9685" width="8.140625" style="1" customWidth="1"/>
    <col min="9686" max="9686" width="0" style="1" hidden="1" customWidth="1"/>
    <col min="9687" max="9687" width="59.5703125" style="1" customWidth="1"/>
    <col min="9688" max="9688" width="5.140625" style="1" bestFit="1" customWidth="1"/>
    <col min="9689" max="9689" width="9.42578125" style="1" customWidth="1"/>
    <col min="9690" max="9690" width="12.140625" style="1" customWidth="1"/>
    <col min="9691" max="9691" width="14.85546875" style="1" bestFit="1" customWidth="1"/>
    <col min="9692" max="9692" width="12" style="1" customWidth="1"/>
    <col min="9693" max="9693" width="14.85546875" style="1" bestFit="1" customWidth="1"/>
    <col min="9694" max="9694" width="12.42578125" style="1" customWidth="1"/>
    <col min="9695" max="9695" width="14.85546875" style="1" bestFit="1" customWidth="1"/>
    <col min="9696" max="9696" width="11.28515625" style="1" bestFit="1" customWidth="1"/>
    <col min="9697" max="9697" width="15" style="1" customWidth="1"/>
    <col min="9698" max="9698" width="10.28515625" style="1" customWidth="1"/>
    <col min="9699" max="9699" width="14.85546875" style="1" bestFit="1" customWidth="1"/>
    <col min="9700" max="9700" width="3.42578125" style="1" customWidth="1"/>
    <col min="9701" max="9940" width="11.42578125" style="1"/>
    <col min="9941" max="9941" width="8.140625" style="1" customWidth="1"/>
    <col min="9942" max="9942" width="0" style="1" hidden="1" customWidth="1"/>
    <col min="9943" max="9943" width="59.5703125" style="1" customWidth="1"/>
    <col min="9944" max="9944" width="5.140625" style="1" bestFit="1" customWidth="1"/>
    <col min="9945" max="9945" width="9.42578125" style="1" customWidth="1"/>
    <col min="9946" max="9946" width="12.140625" style="1" customWidth="1"/>
    <col min="9947" max="9947" width="14.85546875" style="1" bestFit="1" customWidth="1"/>
    <col min="9948" max="9948" width="12" style="1" customWidth="1"/>
    <col min="9949" max="9949" width="14.85546875" style="1" bestFit="1" customWidth="1"/>
    <col min="9950" max="9950" width="12.42578125" style="1" customWidth="1"/>
    <col min="9951" max="9951" width="14.85546875" style="1" bestFit="1" customWidth="1"/>
    <col min="9952" max="9952" width="11.28515625" style="1" bestFit="1" customWidth="1"/>
    <col min="9953" max="9953" width="15" style="1" customWidth="1"/>
    <col min="9954" max="9954" width="10.28515625" style="1" customWidth="1"/>
    <col min="9955" max="9955" width="14.85546875" style="1" bestFit="1" customWidth="1"/>
    <col min="9956" max="9956" width="3.42578125" style="1" customWidth="1"/>
    <col min="9957" max="10196" width="11.42578125" style="1"/>
    <col min="10197" max="10197" width="8.140625" style="1" customWidth="1"/>
    <col min="10198" max="10198" width="0" style="1" hidden="1" customWidth="1"/>
    <col min="10199" max="10199" width="59.5703125" style="1" customWidth="1"/>
    <col min="10200" max="10200" width="5.140625" style="1" bestFit="1" customWidth="1"/>
    <col min="10201" max="10201" width="9.42578125" style="1" customWidth="1"/>
    <col min="10202" max="10202" width="12.140625" style="1" customWidth="1"/>
    <col min="10203" max="10203" width="14.85546875" style="1" bestFit="1" customWidth="1"/>
    <col min="10204" max="10204" width="12" style="1" customWidth="1"/>
    <col min="10205" max="10205" width="14.85546875" style="1" bestFit="1" customWidth="1"/>
    <col min="10206" max="10206" width="12.42578125" style="1" customWidth="1"/>
    <col min="10207" max="10207" width="14.85546875" style="1" bestFit="1" customWidth="1"/>
    <col min="10208" max="10208" width="11.28515625" style="1" bestFit="1" customWidth="1"/>
    <col min="10209" max="10209" width="15" style="1" customWidth="1"/>
    <col min="10210" max="10210" width="10.28515625" style="1" customWidth="1"/>
    <col min="10211" max="10211" width="14.85546875" style="1" bestFit="1" customWidth="1"/>
    <col min="10212" max="10212" width="3.42578125" style="1" customWidth="1"/>
    <col min="10213" max="10452" width="11.42578125" style="1"/>
    <col min="10453" max="10453" width="8.140625" style="1" customWidth="1"/>
    <col min="10454" max="10454" width="0" style="1" hidden="1" customWidth="1"/>
    <col min="10455" max="10455" width="59.5703125" style="1" customWidth="1"/>
    <col min="10456" max="10456" width="5.140625" style="1" bestFit="1" customWidth="1"/>
    <col min="10457" max="10457" width="9.42578125" style="1" customWidth="1"/>
    <col min="10458" max="10458" width="12.140625" style="1" customWidth="1"/>
    <col min="10459" max="10459" width="14.85546875" style="1" bestFit="1" customWidth="1"/>
    <col min="10460" max="10460" width="12" style="1" customWidth="1"/>
    <col min="10461" max="10461" width="14.85546875" style="1" bestFit="1" customWidth="1"/>
    <col min="10462" max="10462" width="12.42578125" style="1" customWidth="1"/>
    <col min="10463" max="10463" width="14.85546875" style="1" bestFit="1" customWidth="1"/>
    <col min="10464" max="10464" width="11.28515625" style="1" bestFit="1" customWidth="1"/>
    <col min="10465" max="10465" width="15" style="1" customWidth="1"/>
    <col min="10466" max="10466" width="10.28515625" style="1" customWidth="1"/>
    <col min="10467" max="10467" width="14.85546875" style="1" bestFit="1" customWidth="1"/>
    <col min="10468" max="10468" width="3.42578125" style="1" customWidth="1"/>
    <col min="10469" max="10708" width="11.42578125" style="1"/>
    <col min="10709" max="10709" width="8.140625" style="1" customWidth="1"/>
    <col min="10710" max="10710" width="0" style="1" hidden="1" customWidth="1"/>
    <col min="10711" max="10711" width="59.5703125" style="1" customWidth="1"/>
    <col min="10712" max="10712" width="5.140625" style="1" bestFit="1" customWidth="1"/>
    <col min="10713" max="10713" width="9.42578125" style="1" customWidth="1"/>
    <col min="10714" max="10714" width="12.140625" style="1" customWidth="1"/>
    <col min="10715" max="10715" width="14.85546875" style="1" bestFit="1" customWidth="1"/>
    <col min="10716" max="10716" width="12" style="1" customWidth="1"/>
    <col min="10717" max="10717" width="14.85546875" style="1" bestFit="1" customWidth="1"/>
    <col min="10718" max="10718" width="12.42578125" style="1" customWidth="1"/>
    <col min="10719" max="10719" width="14.85546875" style="1" bestFit="1" customWidth="1"/>
    <col min="10720" max="10720" width="11.28515625" style="1" bestFit="1" customWidth="1"/>
    <col min="10721" max="10721" width="15" style="1" customWidth="1"/>
    <col min="10722" max="10722" width="10.28515625" style="1" customWidth="1"/>
    <col min="10723" max="10723" width="14.85546875" style="1" bestFit="1" customWidth="1"/>
    <col min="10724" max="10724" width="3.42578125" style="1" customWidth="1"/>
    <col min="10725" max="10964" width="11.42578125" style="1"/>
    <col min="10965" max="10965" width="8.140625" style="1" customWidth="1"/>
    <col min="10966" max="10966" width="0" style="1" hidden="1" customWidth="1"/>
    <col min="10967" max="10967" width="59.5703125" style="1" customWidth="1"/>
    <col min="10968" max="10968" width="5.140625" style="1" bestFit="1" customWidth="1"/>
    <col min="10969" max="10969" width="9.42578125" style="1" customWidth="1"/>
    <col min="10970" max="10970" width="12.140625" style="1" customWidth="1"/>
    <col min="10971" max="10971" width="14.85546875" style="1" bestFit="1" customWidth="1"/>
    <col min="10972" max="10972" width="12" style="1" customWidth="1"/>
    <col min="10973" max="10973" width="14.85546875" style="1" bestFit="1" customWidth="1"/>
    <col min="10974" max="10974" width="12.42578125" style="1" customWidth="1"/>
    <col min="10975" max="10975" width="14.85546875" style="1" bestFit="1" customWidth="1"/>
    <col min="10976" max="10976" width="11.28515625" style="1" bestFit="1" customWidth="1"/>
    <col min="10977" max="10977" width="15" style="1" customWidth="1"/>
    <col min="10978" max="10978" width="10.28515625" style="1" customWidth="1"/>
    <col min="10979" max="10979" width="14.85546875" style="1" bestFit="1" customWidth="1"/>
    <col min="10980" max="10980" width="3.42578125" style="1" customWidth="1"/>
    <col min="10981" max="11220" width="11.42578125" style="1"/>
    <col min="11221" max="11221" width="8.140625" style="1" customWidth="1"/>
    <col min="11222" max="11222" width="0" style="1" hidden="1" customWidth="1"/>
    <col min="11223" max="11223" width="59.5703125" style="1" customWidth="1"/>
    <col min="11224" max="11224" width="5.140625" style="1" bestFit="1" customWidth="1"/>
    <col min="11225" max="11225" width="9.42578125" style="1" customWidth="1"/>
    <col min="11226" max="11226" width="12.140625" style="1" customWidth="1"/>
    <col min="11227" max="11227" width="14.85546875" style="1" bestFit="1" customWidth="1"/>
    <col min="11228" max="11228" width="12" style="1" customWidth="1"/>
    <col min="11229" max="11229" width="14.85546875" style="1" bestFit="1" customWidth="1"/>
    <col min="11230" max="11230" width="12.42578125" style="1" customWidth="1"/>
    <col min="11231" max="11231" width="14.85546875" style="1" bestFit="1" customWidth="1"/>
    <col min="11232" max="11232" width="11.28515625" style="1" bestFit="1" customWidth="1"/>
    <col min="11233" max="11233" width="15" style="1" customWidth="1"/>
    <col min="11234" max="11234" width="10.28515625" style="1" customWidth="1"/>
    <col min="11235" max="11235" width="14.85546875" style="1" bestFit="1" customWidth="1"/>
    <col min="11236" max="11236" width="3.42578125" style="1" customWidth="1"/>
    <col min="11237" max="11476" width="11.42578125" style="1"/>
    <col min="11477" max="11477" width="8.140625" style="1" customWidth="1"/>
    <col min="11478" max="11478" width="0" style="1" hidden="1" customWidth="1"/>
    <col min="11479" max="11479" width="59.5703125" style="1" customWidth="1"/>
    <col min="11480" max="11480" width="5.140625" style="1" bestFit="1" customWidth="1"/>
    <col min="11481" max="11481" width="9.42578125" style="1" customWidth="1"/>
    <col min="11482" max="11482" width="12.140625" style="1" customWidth="1"/>
    <col min="11483" max="11483" width="14.85546875" style="1" bestFit="1" customWidth="1"/>
    <col min="11484" max="11484" width="12" style="1" customWidth="1"/>
    <col min="11485" max="11485" width="14.85546875" style="1" bestFit="1" customWidth="1"/>
    <col min="11486" max="11486" width="12.42578125" style="1" customWidth="1"/>
    <col min="11487" max="11487" width="14.85546875" style="1" bestFit="1" customWidth="1"/>
    <col min="11488" max="11488" width="11.28515625" style="1" bestFit="1" customWidth="1"/>
    <col min="11489" max="11489" width="15" style="1" customWidth="1"/>
    <col min="11490" max="11490" width="10.28515625" style="1" customWidth="1"/>
    <col min="11491" max="11491" width="14.85546875" style="1" bestFit="1" customWidth="1"/>
    <col min="11492" max="11492" width="3.42578125" style="1" customWidth="1"/>
    <col min="11493" max="11732" width="11.42578125" style="1"/>
    <col min="11733" max="11733" width="8.140625" style="1" customWidth="1"/>
    <col min="11734" max="11734" width="0" style="1" hidden="1" customWidth="1"/>
    <col min="11735" max="11735" width="59.5703125" style="1" customWidth="1"/>
    <col min="11736" max="11736" width="5.140625" style="1" bestFit="1" customWidth="1"/>
    <col min="11737" max="11737" width="9.42578125" style="1" customWidth="1"/>
    <col min="11738" max="11738" width="12.140625" style="1" customWidth="1"/>
    <col min="11739" max="11739" width="14.85546875" style="1" bestFit="1" customWidth="1"/>
    <col min="11740" max="11740" width="12" style="1" customWidth="1"/>
    <col min="11741" max="11741" width="14.85546875" style="1" bestFit="1" customWidth="1"/>
    <col min="11742" max="11742" width="12.42578125" style="1" customWidth="1"/>
    <col min="11743" max="11743" width="14.85546875" style="1" bestFit="1" customWidth="1"/>
    <col min="11744" max="11744" width="11.28515625" style="1" bestFit="1" customWidth="1"/>
    <col min="11745" max="11745" width="15" style="1" customWidth="1"/>
    <col min="11746" max="11746" width="10.28515625" style="1" customWidth="1"/>
    <col min="11747" max="11747" width="14.85546875" style="1" bestFit="1" customWidth="1"/>
    <col min="11748" max="11748" width="3.42578125" style="1" customWidth="1"/>
    <col min="11749" max="11988" width="11.42578125" style="1"/>
    <col min="11989" max="11989" width="8.140625" style="1" customWidth="1"/>
    <col min="11990" max="11990" width="0" style="1" hidden="1" customWidth="1"/>
    <col min="11991" max="11991" width="59.5703125" style="1" customWidth="1"/>
    <col min="11992" max="11992" width="5.140625" style="1" bestFit="1" customWidth="1"/>
    <col min="11993" max="11993" width="9.42578125" style="1" customWidth="1"/>
    <col min="11994" max="11994" width="12.140625" style="1" customWidth="1"/>
    <col min="11995" max="11995" width="14.85546875" style="1" bestFit="1" customWidth="1"/>
    <col min="11996" max="11996" width="12" style="1" customWidth="1"/>
    <col min="11997" max="11997" width="14.85546875" style="1" bestFit="1" customWidth="1"/>
    <col min="11998" max="11998" width="12.42578125" style="1" customWidth="1"/>
    <col min="11999" max="11999" width="14.85546875" style="1" bestFit="1" customWidth="1"/>
    <col min="12000" max="12000" width="11.28515625" style="1" bestFit="1" customWidth="1"/>
    <col min="12001" max="12001" width="15" style="1" customWidth="1"/>
    <col min="12002" max="12002" width="10.28515625" style="1" customWidth="1"/>
    <col min="12003" max="12003" width="14.85546875" style="1" bestFit="1" customWidth="1"/>
    <col min="12004" max="12004" width="3.42578125" style="1" customWidth="1"/>
    <col min="12005" max="12244" width="11.42578125" style="1"/>
    <col min="12245" max="12245" width="8.140625" style="1" customWidth="1"/>
    <col min="12246" max="12246" width="0" style="1" hidden="1" customWidth="1"/>
    <col min="12247" max="12247" width="59.5703125" style="1" customWidth="1"/>
    <col min="12248" max="12248" width="5.140625" style="1" bestFit="1" customWidth="1"/>
    <col min="12249" max="12249" width="9.42578125" style="1" customWidth="1"/>
    <col min="12250" max="12250" width="12.140625" style="1" customWidth="1"/>
    <col min="12251" max="12251" width="14.85546875" style="1" bestFit="1" customWidth="1"/>
    <col min="12252" max="12252" width="12" style="1" customWidth="1"/>
    <col min="12253" max="12253" width="14.85546875" style="1" bestFit="1" customWidth="1"/>
    <col min="12254" max="12254" width="12.42578125" style="1" customWidth="1"/>
    <col min="12255" max="12255" width="14.85546875" style="1" bestFit="1" customWidth="1"/>
    <col min="12256" max="12256" width="11.28515625" style="1" bestFit="1" customWidth="1"/>
    <col min="12257" max="12257" width="15" style="1" customWidth="1"/>
    <col min="12258" max="12258" width="10.28515625" style="1" customWidth="1"/>
    <col min="12259" max="12259" width="14.85546875" style="1" bestFit="1" customWidth="1"/>
    <col min="12260" max="12260" width="3.42578125" style="1" customWidth="1"/>
    <col min="12261" max="12500" width="11.42578125" style="1"/>
    <col min="12501" max="12501" width="8.140625" style="1" customWidth="1"/>
    <col min="12502" max="12502" width="0" style="1" hidden="1" customWidth="1"/>
    <col min="12503" max="12503" width="59.5703125" style="1" customWidth="1"/>
    <col min="12504" max="12504" width="5.140625" style="1" bestFit="1" customWidth="1"/>
    <col min="12505" max="12505" width="9.42578125" style="1" customWidth="1"/>
    <col min="12506" max="12506" width="12.140625" style="1" customWidth="1"/>
    <col min="12507" max="12507" width="14.85546875" style="1" bestFit="1" customWidth="1"/>
    <col min="12508" max="12508" width="12" style="1" customWidth="1"/>
    <col min="12509" max="12509" width="14.85546875" style="1" bestFit="1" customWidth="1"/>
    <col min="12510" max="12510" width="12.42578125" style="1" customWidth="1"/>
    <col min="12511" max="12511" width="14.85546875" style="1" bestFit="1" customWidth="1"/>
    <col min="12512" max="12512" width="11.28515625" style="1" bestFit="1" customWidth="1"/>
    <col min="12513" max="12513" width="15" style="1" customWidth="1"/>
    <col min="12514" max="12514" width="10.28515625" style="1" customWidth="1"/>
    <col min="12515" max="12515" width="14.85546875" style="1" bestFit="1" customWidth="1"/>
    <col min="12516" max="12516" width="3.42578125" style="1" customWidth="1"/>
    <col min="12517" max="12756" width="11.42578125" style="1"/>
    <col min="12757" max="12757" width="8.140625" style="1" customWidth="1"/>
    <col min="12758" max="12758" width="0" style="1" hidden="1" customWidth="1"/>
    <col min="12759" max="12759" width="59.5703125" style="1" customWidth="1"/>
    <col min="12760" max="12760" width="5.140625" style="1" bestFit="1" customWidth="1"/>
    <col min="12761" max="12761" width="9.42578125" style="1" customWidth="1"/>
    <col min="12762" max="12762" width="12.140625" style="1" customWidth="1"/>
    <col min="12763" max="12763" width="14.85546875" style="1" bestFit="1" customWidth="1"/>
    <col min="12764" max="12764" width="12" style="1" customWidth="1"/>
    <col min="12765" max="12765" width="14.85546875" style="1" bestFit="1" customWidth="1"/>
    <col min="12766" max="12766" width="12.42578125" style="1" customWidth="1"/>
    <col min="12767" max="12767" width="14.85546875" style="1" bestFit="1" customWidth="1"/>
    <col min="12768" max="12768" width="11.28515625" style="1" bestFit="1" customWidth="1"/>
    <col min="12769" max="12769" width="15" style="1" customWidth="1"/>
    <col min="12770" max="12770" width="10.28515625" style="1" customWidth="1"/>
    <col min="12771" max="12771" width="14.85546875" style="1" bestFit="1" customWidth="1"/>
    <col min="12772" max="12772" width="3.42578125" style="1" customWidth="1"/>
    <col min="12773" max="13012" width="11.42578125" style="1"/>
    <col min="13013" max="13013" width="8.140625" style="1" customWidth="1"/>
    <col min="13014" max="13014" width="0" style="1" hidden="1" customWidth="1"/>
    <col min="13015" max="13015" width="59.5703125" style="1" customWidth="1"/>
    <col min="13016" max="13016" width="5.140625" style="1" bestFit="1" customWidth="1"/>
    <col min="13017" max="13017" width="9.42578125" style="1" customWidth="1"/>
    <col min="13018" max="13018" width="12.140625" style="1" customWidth="1"/>
    <col min="13019" max="13019" width="14.85546875" style="1" bestFit="1" customWidth="1"/>
    <col min="13020" max="13020" width="12" style="1" customWidth="1"/>
    <col min="13021" max="13021" width="14.85546875" style="1" bestFit="1" customWidth="1"/>
    <col min="13022" max="13022" width="12.42578125" style="1" customWidth="1"/>
    <col min="13023" max="13023" width="14.85546875" style="1" bestFit="1" customWidth="1"/>
    <col min="13024" max="13024" width="11.28515625" style="1" bestFit="1" customWidth="1"/>
    <col min="13025" max="13025" width="15" style="1" customWidth="1"/>
    <col min="13026" max="13026" width="10.28515625" style="1" customWidth="1"/>
    <col min="13027" max="13027" width="14.85546875" style="1" bestFit="1" customWidth="1"/>
    <col min="13028" max="13028" width="3.42578125" style="1" customWidth="1"/>
    <col min="13029" max="13268" width="11.42578125" style="1"/>
    <col min="13269" max="13269" width="8.140625" style="1" customWidth="1"/>
    <col min="13270" max="13270" width="0" style="1" hidden="1" customWidth="1"/>
    <col min="13271" max="13271" width="59.5703125" style="1" customWidth="1"/>
    <col min="13272" max="13272" width="5.140625" style="1" bestFit="1" customWidth="1"/>
    <col min="13273" max="13273" width="9.42578125" style="1" customWidth="1"/>
    <col min="13274" max="13274" width="12.140625" style="1" customWidth="1"/>
    <col min="13275" max="13275" width="14.85546875" style="1" bestFit="1" customWidth="1"/>
    <col min="13276" max="13276" width="12" style="1" customWidth="1"/>
    <col min="13277" max="13277" width="14.85546875" style="1" bestFit="1" customWidth="1"/>
    <col min="13278" max="13278" width="12.42578125" style="1" customWidth="1"/>
    <col min="13279" max="13279" width="14.85546875" style="1" bestFit="1" customWidth="1"/>
    <col min="13280" max="13280" width="11.28515625" style="1" bestFit="1" customWidth="1"/>
    <col min="13281" max="13281" width="15" style="1" customWidth="1"/>
    <col min="13282" max="13282" width="10.28515625" style="1" customWidth="1"/>
    <col min="13283" max="13283" width="14.85546875" style="1" bestFit="1" customWidth="1"/>
    <col min="13284" max="13284" width="3.42578125" style="1" customWidth="1"/>
    <col min="13285" max="13524" width="11.42578125" style="1"/>
    <col min="13525" max="13525" width="8.140625" style="1" customWidth="1"/>
    <col min="13526" max="13526" width="0" style="1" hidden="1" customWidth="1"/>
    <col min="13527" max="13527" width="59.5703125" style="1" customWidth="1"/>
    <col min="13528" max="13528" width="5.140625" style="1" bestFit="1" customWidth="1"/>
    <col min="13529" max="13529" width="9.42578125" style="1" customWidth="1"/>
    <col min="13530" max="13530" width="12.140625" style="1" customWidth="1"/>
    <col min="13531" max="13531" width="14.85546875" style="1" bestFit="1" customWidth="1"/>
    <col min="13532" max="13532" width="12" style="1" customWidth="1"/>
    <col min="13533" max="13533" width="14.85546875" style="1" bestFit="1" customWidth="1"/>
    <col min="13534" max="13534" width="12.42578125" style="1" customWidth="1"/>
    <col min="13535" max="13535" width="14.85546875" style="1" bestFit="1" customWidth="1"/>
    <col min="13536" max="13536" width="11.28515625" style="1" bestFit="1" customWidth="1"/>
    <col min="13537" max="13537" width="15" style="1" customWidth="1"/>
    <col min="13538" max="13538" width="10.28515625" style="1" customWidth="1"/>
    <col min="13539" max="13539" width="14.85546875" style="1" bestFit="1" customWidth="1"/>
    <col min="13540" max="13540" width="3.42578125" style="1" customWidth="1"/>
    <col min="13541" max="13780" width="11.42578125" style="1"/>
    <col min="13781" max="13781" width="8.140625" style="1" customWidth="1"/>
    <col min="13782" max="13782" width="0" style="1" hidden="1" customWidth="1"/>
    <col min="13783" max="13783" width="59.5703125" style="1" customWidth="1"/>
    <col min="13784" max="13784" width="5.140625" style="1" bestFit="1" customWidth="1"/>
    <col min="13785" max="13785" width="9.42578125" style="1" customWidth="1"/>
    <col min="13786" max="13786" width="12.140625" style="1" customWidth="1"/>
    <col min="13787" max="13787" width="14.85546875" style="1" bestFit="1" customWidth="1"/>
    <col min="13788" max="13788" width="12" style="1" customWidth="1"/>
    <col min="13789" max="13789" width="14.85546875" style="1" bestFit="1" customWidth="1"/>
    <col min="13790" max="13790" width="12.42578125" style="1" customWidth="1"/>
    <col min="13791" max="13791" width="14.85546875" style="1" bestFit="1" customWidth="1"/>
    <col min="13792" max="13792" width="11.28515625" style="1" bestFit="1" customWidth="1"/>
    <col min="13793" max="13793" width="15" style="1" customWidth="1"/>
    <col min="13794" max="13794" width="10.28515625" style="1" customWidth="1"/>
    <col min="13795" max="13795" width="14.85546875" style="1" bestFit="1" customWidth="1"/>
    <col min="13796" max="13796" width="3.42578125" style="1" customWidth="1"/>
    <col min="13797" max="14036" width="11.42578125" style="1"/>
    <col min="14037" max="14037" width="8.140625" style="1" customWidth="1"/>
    <col min="14038" max="14038" width="0" style="1" hidden="1" customWidth="1"/>
    <col min="14039" max="14039" width="59.5703125" style="1" customWidth="1"/>
    <col min="14040" max="14040" width="5.140625" style="1" bestFit="1" customWidth="1"/>
    <col min="14041" max="14041" width="9.42578125" style="1" customWidth="1"/>
    <col min="14042" max="14042" width="12.140625" style="1" customWidth="1"/>
    <col min="14043" max="14043" width="14.85546875" style="1" bestFit="1" customWidth="1"/>
    <col min="14044" max="14044" width="12" style="1" customWidth="1"/>
    <col min="14045" max="14045" width="14.85546875" style="1" bestFit="1" customWidth="1"/>
    <col min="14046" max="14046" width="12.42578125" style="1" customWidth="1"/>
    <col min="14047" max="14047" width="14.85546875" style="1" bestFit="1" customWidth="1"/>
    <col min="14048" max="14048" width="11.28515625" style="1" bestFit="1" customWidth="1"/>
    <col min="14049" max="14049" width="15" style="1" customWidth="1"/>
    <col min="14050" max="14050" width="10.28515625" style="1" customWidth="1"/>
    <col min="14051" max="14051" width="14.85546875" style="1" bestFit="1" customWidth="1"/>
    <col min="14052" max="14052" width="3.42578125" style="1" customWidth="1"/>
    <col min="14053" max="14292" width="11.42578125" style="1"/>
    <col min="14293" max="14293" width="8.140625" style="1" customWidth="1"/>
    <col min="14294" max="14294" width="0" style="1" hidden="1" customWidth="1"/>
    <col min="14295" max="14295" width="59.5703125" style="1" customWidth="1"/>
    <col min="14296" max="14296" width="5.140625" style="1" bestFit="1" customWidth="1"/>
    <col min="14297" max="14297" width="9.42578125" style="1" customWidth="1"/>
    <col min="14298" max="14298" width="12.140625" style="1" customWidth="1"/>
    <col min="14299" max="14299" width="14.85546875" style="1" bestFit="1" customWidth="1"/>
    <col min="14300" max="14300" width="12" style="1" customWidth="1"/>
    <col min="14301" max="14301" width="14.85546875" style="1" bestFit="1" customWidth="1"/>
    <col min="14302" max="14302" width="12.42578125" style="1" customWidth="1"/>
    <col min="14303" max="14303" width="14.85546875" style="1" bestFit="1" customWidth="1"/>
    <col min="14304" max="14304" width="11.28515625" style="1" bestFit="1" customWidth="1"/>
    <col min="14305" max="14305" width="15" style="1" customWidth="1"/>
    <col min="14306" max="14306" width="10.28515625" style="1" customWidth="1"/>
    <col min="14307" max="14307" width="14.85546875" style="1" bestFit="1" customWidth="1"/>
    <col min="14308" max="14308" width="3.42578125" style="1" customWidth="1"/>
    <col min="14309" max="14548" width="11.42578125" style="1"/>
    <col min="14549" max="14549" width="8.140625" style="1" customWidth="1"/>
    <col min="14550" max="14550" width="0" style="1" hidden="1" customWidth="1"/>
    <col min="14551" max="14551" width="59.5703125" style="1" customWidth="1"/>
    <col min="14552" max="14552" width="5.140625" style="1" bestFit="1" customWidth="1"/>
    <col min="14553" max="14553" width="9.42578125" style="1" customWidth="1"/>
    <col min="14554" max="14554" width="12.140625" style="1" customWidth="1"/>
    <col min="14555" max="14555" width="14.85546875" style="1" bestFit="1" customWidth="1"/>
    <col min="14556" max="14556" width="12" style="1" customWidth="1"/>
    <col min="14557" max="14557" width="14.85546875" style="1" bestFit="1" customWidth="1"/>
    <col min="14558" max="14558" width="12.42578125" style="1" customWidth="1"/>
    <col min="14559" max="14559" width="14.85546875" style="1" bestFit="1" customWidth="1"/>
    <col min="14560" max="14560" width="11.28515625" style="1" bestFit="1" customWidth="1"/>
    <col min="14561" max="14561" width="15" style="1" customWidth="1"/>
    <col min="14562" max="14562" width="10.28515625" style="1" customWidth="1"/>
    <col min="14563" max="14563" width="14.85546875" style="1" bestFit="1" customWidth="1"/>
    <col min="14564" max="14564" width="3.42578125" style="1" customWidth="1"/>
    <col min="14565" max="14804" width="11.42578125" style="1"/>
    <col min="14805" max="14805" width="8.140625" style="1" customWidth="1"/>
    <col min="14806" max="14806" width="0" style="1" hidden="1" customWidth="1"/>
    <col min="14807" max="14807" width="59.5703125" style="1" customWidth="1"/>
    <col min="14808" max="14808" width="5.140625" style="1" bestFit="1" customWidth="1"/>
    <col min="14809" max="14809" width="9.42578125" style="1" customWidth="1"/>
    <col min="14810" max="14810" width="12.140625" style="1" customWidth="1"/>
    <col min="14811" max="14811" width="14.85546875" style="1" bestFit="1" customWidth="1"/>
    <col min="14812" max="14812" width="12" style="1" customWidth="1"/>
    <col min="14813" max="14813" width="14.85546875" style="1" bestFit="1" customWidth="1"/>
    <col min="14814" max="14814" width="12.42578125" style="1" customWidth="1"/>
    <col min="14815" max="14815" width="14.85546875" style="1" bestFit="1" customWidth="1"/>
    <col min="14816" max="14816" width="11.28515625" style="1" bestFit="1" customWidth="1"/>
    <col min="14817" max="14817" width="15" style="1" customWidth="1"/>
    <col min="14818" max="14818" width="10.28515625" style="1" customWidth="1"/>
    <col min="14819" max="14819" width="14.85546875" style="1" bestFit="1" customWidth="1"/>
    <col min="14820" max="14820" width="3.42578125" style="1" customWidth="1"/>
    <col min="14821" max="15060" width="11.42578125" style="1"/>
    <col min="15061" max="15061" width="8.140625" style="1" customWidth="1"/>
    <col min="15062" max="15062" width="0" style="1" hidden="1" customWidth="1"/>
    <col min="15063" max="15063" width="59.5703125" style="1" customWidth="1"/>
    <col min="15064" max="15064" width="5.140625" style="1" bestFit="1" customWidth="1"/>
    <col min="15065" max="15065" width="9.42578125" style="1" customWidth="1"/>
    <col min="15066" max="15066" width="12.140625" style="1" customWidth="1"/>
    <col min="15067" max="15067" width="14.85546875" style="1" bestFit="1" customWidth="1"/>
    <col min="15068" max="15068" width="12" style="1" customWidth="1"/>
    <col min="15069" max="15069" width="14.85546875" style="1" bestFit="1" customWidth="1"/>
    <col min="15070" max="15070" width="12.42578125" style="1" customWidth="1"/>
    <col min="15071" max="15071" width="14.85546875" style="1" bestFit="1" customWidth="1"/>
    <col min="15072" max="15072" width="11.28515625" style="1" bestFit="1" customWidth="1"/>
    <col min="15073" max="15073" width="15" style="1" customWidth="1"/>
    <col min="15074" max="15074" width="10.28515625" style="1" customWidth="1"/>
    <col min="15075" max="15075" width="14.85546875" style="1" bestFit="1" customWidth="1"/>
    <col min="15076" max="15076" width="3.42578125" style="1" customWidth="1"/>
    <col min="15077" max="15316" width="11.42578125" style="1"/>
    <col min="15317" max="15317" width="8.140625" style="1" customWidth="1"/>
    <col min="15318" max="15318" width="0" style="1" hidden="1" customWidth="1"/>
    <col min="15319" max="15319" width="59.5703125" style="1" customWidth="1"/>
    <col min="15320" max="15320" width="5.140625" style="1" bestFit="1" customWidth="1"/>
    <col min="15321" max="15321" width="9.42578125" style="1" customWidth="1"/>
    <col min="15322" max="15322" width="12.140625" style="1" customWidth="1"/>
    <col min="15323" max="15323" width="14.85546875" style="1" bestFit="1" customWidth="1"/>
    <col min="15324" max="15324" width="12" style="1" customWidth="1"/>
    <col min="15325" max="15325" width="14.85546875" style="1" bestFit="1" customWidth="1"/>
    <col min="15326" max="15326" width="12.42578125" style="1" customWidth="1"/>
    <col min="15327" max="15327" width="14.85546875" style="1" bestFit="1" customWidth="1"/>
    <col min="15328" max="15328" width="11.28515625" style="1" bestFit="1" customWidth="1"/>
    <col min="15329" max="15329" width="15" style="1" customWidth="1"/>
    <col min="15330" max="15330" width="10.28515625" style="1" customWidth="1"/>
    <col min="15331" max="15331" width="14.85546875" style="1" bestFit="1" customWidth="1"/>
    <col min="15332" max="15332" width="3.42578125" style="1" customWidth="1"/>
    <col min="15333" max="15572" width="11.42578125" style="1"/>
    <col min="15573" max="15573" width="8.140625" style="1" customWidth="1"/>
    <col min="15574" max="15574" width="0" style="1" hidden="1" customWidth="1"/>
    <col min="15575" max="15575" width="59.5703125" style="1" customWidth="1"/>
    <col min="15576" max="15576" width="5.140625" style="1" bestFit="1" customWidth="1"/>
    <col min="15577" max="15577" width="9.42578125" style="1" customWidth="1"/>
    <col min="15578" max="15578" width="12.140625" style="1" customWidth="1"/>
    <col min="15579" max="15579" width="14.85546875" style="1" bestFit="1" customWidth="1"/>
    <col min="15580" max="15580" width="12" style="1" customWidth="1"/>
    <col min="15581" max="15581" width="14.85546875" style="1" bestFit="1" customWidth="1"/>
    <col min="15582" max="15582" width="12.42578125" style="1" customWidth="1"/>
    <col min="15583" max="15583" width="14.85546875" style="1" bestFit="1" customWidth="1"/>
    <col min="15584" max="15584" width="11.28515625" style="1" bestFit="1" customWidth="1"/>
    <col min="15585" max="15585" width="15" style="1" customWidth="1"/>
    <col min="15586" max="15586" width="10.28515625" style="1" customWidth="1"/>
    <col min="15587" max="15587" width="14.85546875" style="1" bestFit="1" customWidth="1"/>
    <col min="15588" max="15588" width="3.42578125" style="1" customWidth="1"/>
    <col min="15589" max="15828" width="11.42578125" style="1"/>
    <col min="15829" max="15829" width="8.140625" style="1" customWidth="1"/>
    <col min="15830" max="15830" width="0" style="1" hidden="1" customWidth="1"/>
    <col min="15831" max="15831" width="59.5703125" style="1" customWidth="1"/>
    <col min="15832" max="15832" width="5.140625" style="1" bestFit="1" customWidth="1"/>
    <col min="15833" max="15833" width="9.42578125" style="1" customWidth="1"/>
    <col min="15834" max="15834" width="12.140625" style="1" customWidth="1"/>
    <col min="15835" max="15835" width="14.85546875" style="1" bestFit="1" customWidth="1"/>
    <col min="15836" max="15836" width="12" style="1" customWidth="1"/>
    <col min="15837" max="15837" width="14.85546875" style="1" bestFit="1" customWidth="1"/>
    <col min="15838" max="15838" width="12.42578125" style="1" customWidth="1"/>
    <col min="15839" max="15839" width="14.85546875" style="1" bestFit="1" customWidth="1"/>
    <col min="15840" max="15840" width="11.28515625" style="1" bestFit="1" customWidth="1"/>
    <col min="15841" max="15841" width="15" style="1" customWidth="1"/>
    <col min="15842" max="15842" width="10.28515625" style="1" customWidth="1"/>
    <col min="15843" max="15843" width="14.85546875" style="1" bestFit="1" customWidth="1"/>
    <col min="15844" max="15844" width="3.42578125" style="1" customWidth="1"/>
    <col min="15845" max="16084" width="11.42578125" style="1"/>
    <col min="16085" max="16085" width="8.140625" style="1" customWidth="1"/>
    <col min="16086" max="16086" width="0" style="1" hidden="1" customWidth="1"/>
    <col min="16087" max="16087" width="59.5703125" style="1" customWidth="1"/>
    <col min="16088" max="16088" width="5.140625" style="1" bestFit="1" customWidth="1"/>
    <col min="16089" max="16089" width="9.42578125" style="1" customWidth="1"/>
    <col min="16090" max="16090" width="12.140625" style="1" customWidth="1"/>
    <col min="16091" max="16091" width="14.85546875" style="1" bestFit="1" customWidth="1"/>
    <col min="16092" max="16092" width="12" style="1" customWidth="1"/>
    <col min="16093" max="16093" width="14.85546875" style="1" bestFit="1" customWidth="1"/>
    <col min="16094" max="16094" width="12.42578125" style="1" customWidth="1"/>
    <col min="16095" max="16095" width="14.85546875" style="1" bestFit="1" customWidth="1"/>
    <col min="16096" max="16096" width="11.28515625" style="1" bestFit="1" customWidth="1"/>
    <col min="16097" max="16097" width="15" style="1" customWidth="1"/>
    <col min="16098" max="16098" width="10.28515625" style="1" customWidth="1"/>
    <col min="16099" max="16099" width="14.85546875" style="1" bestFit="1" customWidth="1"/>
    <col min="16100" max="16100" width="3.42578125" style="1" customWidth="1"/>
    <col min="16101" max="16384" width="11.42578125" style="1"/>
  </cols>
  <sheetData>
    <row r="1" spans="1:15" ht="24.95" customHeight="1">
      <c r="A1" s="191" t="s">
        <v>8</v>
      </c>
      <c r="B1" s="191"/>
      <c r="C1" s="191"/>
      <c r="D1" s="191"/>
      <c r="E1" s="191"/>
      <c r="F1" s="191"/>
      <c r="G1" s="191"/>
      <c r="H1" s="191"/>
      <c r="I1" s="191"/>
      <c r="J1" s="191"/>
      <c r="K1" s="60"/>
      <c r="L1" s="60"/>
      <c r="M1" s="60"/>
      <c r="N1" s="60"/>
      <c r="O1" s="60"/>
    </row>
    <row r="2" spans="1:15" ht="18" customHeight="1">
      <c r="A2" s="191" t="s">
        <v>17</v>
      </c>
      <c r="B2" s="191"/>
      <c r="C2" s="191"/>
      <c r="D2" s="191"/>
      <c r="E2" s="191"/>
      <c r="F2" s="191"/>
      <c r="G2" s="191"/>
      <c r="H2" s="191"/>
      <c r="I2" s="191"/>
      <c r="J2" s="191"/>
      <c r="K2" s="60"/>
      <c r="L2" s="60"/>
      <c r="M2" s="60"/>
      <c r="N2" s="60"/>
      <c r="O2" s="60"/>
    </row>
    <row r="3" spans="1:15" ht="12.75" customHeight="1" thickBot="1">
      <c r="B3" s="2"/>
      <c r="C3" s="2"/>
      <c r="D3" s="2"/>
      <c r="F3" s="192" t="s">
        <v>50</v>
      </c>
      <c r="G3" s="192"/>
      <c r="H3" s="192"/>
      <c r="I3" s="192"/>
      <c r="J3" s="192"/>
      <c r="K3" s="193" t="s">
        <v>62</v>
      </c>
      <c r="L3" s="193"/>
      <c r="M3" s="193"/>
      <c r="N3" s="193"/>
      <c r="O3" s="193"/>
    </row>
    <row r="4" spans="1:15" s="4" customFormat="1" ht="15" thickBot="1">
      <c r="A4" s="30" t="s">
        <v>4</v>
      </c>
      <c r="B4" s="31" t="s">
        <v>5</v>
      </c>
      <c r="C4" s="32" t="s">
        <v>2</v>
      </c>
      <c r="D4" s="31" t="s">
        <v>6</v>
      </c>
      <c r="E4" s="31" t="s">
        <v>45</v>
      </c>
      <c r="F4" s="81" t="s">
        <v>46</v>
      </c>
      <c r="G4" s="81" t="s">
        <v>47</v>
      </c>
      <c r="H4" s="81" t="s">
        <v>48</v>
      </c>
      <c r="I4" s="81" t="s">
        <v>49</v>
      </c>
      <c r="J4" s="81" t="s">
        <v>43</v>
      </c>
      <c r="K4" s="41" t="s">
        <v>46</v>
      </c>
      <c r="L4" s="41" t="s">
        <v>47</v>
      </c>
      <c r="M4" s="41" t="s">
        <v>48</v>
      </c>
      <c r="N4" s="41" t="s">
        <v>49</v>
      </c>
      <c r="O4" s="41" t="s">
        <v>43</v>
      </c>
    </row>
    <row r="5" spans="1:15" ht="18" customHeight="1">
      <c r="A5" s="12">
        <v>1</v>
      </c>
      <c r="B5" s="12" t="s">
        <v>5</v>
      </c>
      <c r="C5" s="27" t="s">
        <v>67</v>
      </c>
      <c r="D5" s="13"/>
      <c r="E5" s="36"/>
      <c r="F5" s="14"/>
      <c r="G5" s="15"/>
      <c r="H5" s="13"/>
      <c r="I5" s="1"/>
      <c r="J5" s="1"/>
      <c r="K5" s="1"/>
      <c r="L5" s="1"/>
      <c r="M5" s="1"/>
      <c r="N5" s="1"/>
      <c r="O5" s="83"/>
    </row>
    <row r="6" spans="1:15" s="78" customFormat="1" ht="18" customHeight="1">
      <c r="A6" s="10">
        <v>1.1000000000000001</v>
      </c>
      <c r="B6" s="10"/>
      <c r="C6" s="16" t="s">
        <v>68</v>
      </c>
      <c r="D6" s="8"/>
      <c r="E6" s="37"/>
      <c r="F6" s="9"/>
      <c r="G6" s="11"/>
      <c r="H6" s="77"/>
      <c r="I6" s="77"/>
      <c r="J6" s="77"/>
      <c r="K6" s="77"/>
      <c r="L6" s="77"/>
      <c r="M6" s="77"/>
      <c r="N6" s="77"/>
      <c r="O6" s="82"/>
    </row>
    <row r="7" spans="1:15" s="78" customFormat="1" ht="75" customHeight="1">
      <c r="A7" s="6" t="s">
        <v>69</v>
      </c>
      <c r="B7" s="6" t="s">
        <v>70</v>
      </c>
      <c r="C7" s="80" t="s">
        <v>71</v>
      </c>
      <c r="D7" s="8" t="s">
        <v>1</v>
      </c>
      <c r="E7" s="38">
        <v>23.21</v>
      </c>
      <c r="F7" s="9" t="s">
        <v>66</v>
      </c>
      <c r="G7" s="11" t="s">
        <v>66</v>
      </c>
      <c r="H7" s="77"/>
      <c r="I7" s="77"/>
      <c r="J7" s="77"/>
      <c r="K7" s="77">
        <v>5.85</v>
      </c>
      <c r="L7" s="77">
        <v>3.96</v>
      </c>
      <c r="M7" s="77"/>
      <c r="N7" s="77">
        <v>1</v>
      </c>
      <c r="O7" s="82">
        <f>K7*L7*N7</f>
        <v>23.165999999999997</v>
      </c>
    </row>
    <row r="8" spans="1:15" s="78" customFormat="1" ht="18" customHeight="1">
      <c r="A8" s="74"/>
      <c r="B8" s="74"/>
      <c r="C8" s="75"/>
      <c r="D8" s="76"/>
      <c r="E8" s="77"/>
      <c r="F8" s="77"/>
      <c r="G8" s="77"/>
      <c r="H8" s="77"/>
      <c r="I8" s="77"/>
      <c r="J8" s="77"/>
      <c r="K8" s="77"/>
      <c r="L8" s="77"/>
      <c r="M8" s="77"/>
      <c r="N8" s="77"/>
      <c r="O8" s="82"/>
    </row>
    <row r="9" spans="1:15" s="78" customFormat="1" ht="57" customHeight="1">
      <c r="A9" s="6" t="s">
        <v>72</v>
      </c>
      <c r="B9" s="6" t="s">
        <v>73</v>
      </c>
      <c r="C9" s="80" t="s">
        <v>74</v>
      </c>
      <c r="D9" s="8" t="s">
        <v>1</v>
      </c>
      <c r="E9" s="38">
        <v>17.93</v>
      </c>
      <c r="F9" s="77"/>
      <c r="G9" s="77"/>
      <c r="H9" s="77"/>
      <c r="I9" s="77"/>
      <c r="J9" s="77"/>
      <c r="K9" s="77">
        <v>5.85</v>
      </c>
      <c r="L9" s="77">
        <v>2.89</v>
      </c>
      <c r="M9" s="77"/>
      <c r="N9" s="77">
        <v>1</v>
      </c>
      <c r="O9" s="82">
        <f>K9*L9</f>
        <v>16.906500000000001</v>
      </c>
    </row>
    <row r="10" spans="1:15" s="78" customFormat="1" ht="18" customHeight="1">
      <c r="A10" s="74"/>
      <c r="B10" s="74"/>
      <c r="C10" s="75"/>
      <c r="D10" s="76"/>
      <c r="E10" s="77"/>
      <c r="F10" s="77"/>
      <c r="G10" s="77"/>
      <c r="H10" s="77"/>
      <c r="I10" s="77"/>
      <c r="J10" s="77"/>
      <c r="K10" s="77"/>
      <c r="L10" s="77"/>
      <c r="M10" s="77"/>
      <c r="N10" s="77"/>
      <c r="O10" s="82"/>
    </row>
    <row r="11" spans="1:15" s="78" customFormat="1" ht="39.6" customHeight="1">
      <c r="A11" s="6" t="s">
        <v>75</v>
      </c>
      <c r="B11" s="6" t="s">
        <v>76</v>
      </c>
      <c r="C11" s="80" t="s">
        <v>77</v>
      </c>
      <c r="D11" s="8" t="s">
        <v>13</v>
      </c>
      <c r="E11" s="38">
        <v>0.99</v>
      </c>
      <c r="F11" s="77"/>
      <c r="G11" s="77"/>
      <c r="H11" s="77"/>
      <c r="I11" s="77"/>
      <c r="J11" s="77"/>
      <c r="K11" s="77">
        <v>1.68</v>
      </c>
      <c r="L11" s="77">
        <v>0.93</v>
      </c>
      <c r="M11" s="77"/>
      <c r="N11" s="77"/>
      <c r="O11" s="82">
        <f>K11*L11</f>
        <v>1.5624</v>
      </c>
    </row>
    <row r="12" spans="1:15" s="78" customFormat="1" ht="18" customHeight="1">
      <c r="A12" s="74"/>
      <c r="B12" s="74"/>
      <c r="C12" s="75"/>
      <c r="D12" s="76"/>
      <c r="E12" s="77"/>
      <c r="F12" s="77"/>
      <c r="G12" s="77"/>
      <c r="H12" s="77"/>
      <c r="I12" s="77"/>
      <c r="J12" s="77"/>
      <c r="K12" s="77"/>
      <c r="L12" s="77"/>
      <c r="M12" s="77"/>
      <c r="N12" s="77"/>
      <c r="O12" s="82"/>
    </row>
    <row r="13" spans="1:15" s="78" customFormat="1" ht="18" customHeight="1">
      <c r="A13" s="10">
        <v>1.2</v>
      </c>
      <c r="B13" s="6"/>
      <c r="C13" s="16" t="s">
        <v>78</v>
      </c>
      <c r="D13" s="8"/>
      <c r="E13" s="38"/>
      <c r="F13" s="77"/>
      <c r="G13" s="77"/>
      <c r="H13" s="77"/>
      <c r="I13" s="77"/>
      <c r="J13" s="77"/>
      <c r="K13" s="77"/>
      <c r="L13" s="77"/>
      <c r="M13" s="77"/>
      <c r="N13" s="77"/>
      <c r="O13" s="82"/>
    </row>
    <row r="14" spans="1:15" s="78" customFormat="1" ht="52.9" customHeight="1">
      <c r="A14" s="6"/>
      <c r="B14" s="6"/>
      <c r="C14" s="17" t="s">
        <v>79</v>
      </c>
      <c r="D14" s="8"/>
      <c r="E14" s="38"/>
      <c r="F14" s="77"/>
      <c r="G14" s="77"/>
      <c r="H14" s="77"/>
      <c r="I14" s="77"/>
      <c r="J14" s="77"/>
      <c r="K14" s="77"/>
      <c r="L14" s="77"/>
      <c r="M14" s="77"/>
      <c r="N14" s="77"/>
      <c r="O14" s="82"/>
    </row>
    <row r="15" spans="1:15" s="78" customFormat="1" ht="18" customHeight="1">
      <c r="A15" s="74"/>
      <c r="B15" s="74"/>
      <c r="C15" s="75"/>
      <c r="D15" s="76"/>
      <c r="E15" s="77"/>
      <c r="F15" s="77"/>
      <c r="G15" s="77"/>
      <c r="H15" s="77"/>
      <c r="I15" s="77"/>
      <c r="J15" s="77"/>
      <c r="K15" s="77"/>
      <c r="L15" s="77"/>
      <c r="M15" s="77"/>
      <c r="N15" s="77"/>
      <c r="O15" s="82"/>
    </row>
    <row r="16" spans="1:15" s="78" customFormat="1" ht="18" customHeight="1">
      <c r="A16" s="10">
        <v>1.3</v>
      </c>
      <c r="B16" s="10"/>
      <c r="C16" s="16" t="s">
        <v>80</v>
      </c>
      <c r="D16" s="76"/>
      <c r="E16" s="77"/>
      <c r="F16" s="77"/>
      <c r="G16" s="77"/>
      <c r="H16" s="77"/>
      <c r="I16" s="77"/>
      <c r="J16" s="77"/>
      <c r="K16" s="77"/>
      <c r="L16" s="77"/>
      <c r="M16" s="77"/>
      <c r="N16" s="77"/>
      <c r="O16" s="82"/>
    </row>
    <row r="17" spans="1:15" s="78" customFormat="1" ht="49.9" customHeight="1">
      <c r="A17" s="6" t="s">
        <v>81</v>
      </c>
      <c r="B17" s="6" t="s">
        <v>82</v>
      </c>
      <c r="C17" s="80" t="s">
        <v>83</v>
      </c>
      <c r="D17" s="8" t="s">
        <v>1</v>
      </c>
      <c r="E17" s="38">
        <v>10.89</v>
      </c>
      <c r="F17" s="77"/>
      <c r="G17" s="77"/>
      <c r="H17" s="77"/>
      <c r="I17" s="77"/>
      <c r="J17" s="77"/>
      <c r="K17" s="62"/>
      <c r="L17" s="62"/>
      <c r="M17" s="77"/>
      <c r="N17" s="77"/>
      <c r="O17" s="82">
        <f>SUM(O18:O22)</f>
        <v>12.49525</v>
      </c>
    </row>
    <row r="18" spans="1:15" s="78" customFormat="1" ht="18" customHeight="1">
      <c r="A18" s="74"/>
      <c r="B18" s="74"/>
      <c r="C18" s="183" t="s">
        <v>246</v>
      </c>
      <c r="D18" s="76"/>
      <c r="E18" s="77"/>
      <c r="F18" s="77"/>
      <c r="G18" s="77"/>
      <c r="H18" s="77"/>
      <c r="I18" s="77"/>
      <c r="J18" s="77"/>
      <c r="K18" s="87">
        <v>2.6349999999999998</v>
      </c>
      <c r="L18" s="77">
        <v>1.85</v>
      </c>
      <c r="M18" s="77"/>
      <c r="N18" s="77"/>
      <c r="O18" s="77">
        <f>L18*K18</f>
        <v>4.8747499999999997</v>
      </c>
    </row>
    <row r="19" spans="1:15" s="78" customFormat="1" ht="18" customHeight="1">
      <c r="A19" s="74"/>
      <c r="B19" s="74"/>
      <c r="C19" s="183" t="s">
        <v>247</v>
      </c>
      <c r="D19" s="76"/>
      <c r="E19" s="77"/>
      <c r="F19" s="77"/>
      <c r="G19" s="77"/>
      <c r="H19" s="77"/>
      <c r="I19" s="77"/>
      <c r="J19" s="77"/>
      <c r="K19" s="184">
        <v>4.74</v>
      </c>
      <c r="L19" s="77">
        <v>0.7</v>
      </c>
      <c r="M19" s="77"/>
      <c r="N19" s="77"/>
      <c r="O19" s="77">
        <f t="shared" ref="O19:O22" si="0">L19*K19</f>
        <v>3.3180000000000001</v>
      </c>
    </row>
    <row r="20" spans="1:15" s="78" customFormat="1" ht="18" customHeight="1">
      <c r="A20" s="74"/>
      <c r="B20" s="74"/>
      <c r="C20" s="183" t="s">
        <v>256</v>
      </c>
      <c r="D20" s="76"/>
      <c r="E20" s="77"/>
      <c r="F20" s="77"/>
      <c r="G20" s="77"/>
      <c r="H20" s="77"/>
      <c r="I20" s="77"/>
      <c r="J20" s="77"/>
      <c r="K20" s="184">
        <v>-2.1</v>
      </c>
      <c r="L20" s="77">
        <v>0.89</v>
      </c>
      <c r="M20" s="77"/>
      <c r="N20" s="77"/>
      <c r="O20" s="77">
        <f>K20*L20</f>
        <v>-1.8690000000000002</v>
      </c>
    </row>
    <row r="21" spans="1:15" s="78" customFormat="1" ht="18" customHeight="1">
      <c r="A21" s="74"/>
      <c r="B21" s="74"/>
      <c r="C21" s="183" t="s">
        <v>248</v>
      </c>
      <c r="D21" s="76"/>
      <c r="E21" s="77"/>
      <c r="F21" s="77"/>
      <c r="G21" s="77"/>
      <c r="H21" s="77"/>
      <c r="I21" s="77"/>
      <c r="J21" s="77"/>
      <c r="K21" s="77">
        <v>5.64</v>
      </c>
      <c r="L21" s="77">
        <v>0.3</v>
      </c>
      <c r="M21" s="77"/>
      <c r="N21" s="77"/>
      <c r="O21" s="77">
        <f t="shared" si="0"/>
        <v>1.6919999999999999</v>
      </c>
    </row>
    <row r="22" spans="1:15" s="78" customFormat="1" ht="18" customHeight="1">
      <c r="A22" s="74"/>
      <c r="B22" s="74"/>
      <c r="C22" s="183" t="s">
        <v>249</v>
      </c>
      <c r="D22" s="76"/>
      <c r="E22" s="77"/>
      <c r="F22" s="77"/>
      <c r="G22" s="77"/>
      <c r="H22" s="77"/>
      <c r="I22" s="77"/>
      <c r="J22" s="77"/>
      <c r="K22" s="185">
        <v>2.6349999999999998</v>
      </c>
      <c r="L22" s="184">
        <v>1.7</v>
      </c>
      <c r="M22" s="77"/>
      <c r="N22" s="77"/>
      <c r="O22" s="77">
        <f t="shared" si="0"/>
        <v>4.4794999999999998</v>
      </c>
    </row>
    <row r="23" spans="1:15" s="78" customFormat="1">
      <c r="A23" s="79"/>
      <c r="B23" s="79"/>
      <c r="C23" s="75"/>
      <c r="D23" s="76"/>
      <c r="E23" s="37"/>
      <c r="F23" s="37"/>
      <c r="G23" s="37"/>
      <c r="H23" s="37"/>
      <c r="I23" s="37"/>
      <c r="J23" s="37"/>
      <c r="K23" s="77"/>
      <c r="L23" s="77"/>
      <c r="M23" s="37"/>
      <c r="N23" s="37"/>
      <c r="O23" s="77"/>
    </row>
    <row r="24" spans="1:15" s="78" customFormat="1" ht="42.75">
      <c r="A24" s="40" t="s">
        <v>84</v>
      </c>
      <c r="B24" s="6" t="s">
        <v>85</v>
      </c>
      <c r="C24" s="88" t="s">
        <v>86</v>
      </c>
      <c r="D24" s="7" t="s">
        <v>13</v>
      </c>
      <c r="E24" s="38">
        <v>9.24</v>
      </c>
      <c r="F24" s="37"/>
      <c r="G24" s="37"/>
      <c r="H24" s="37"/>
      <c r="I24" s="37"/>
      <c r="J24" s="37"/>
      <c r="K24" s="184">
        <v>0.7</v>
      </c>
      <c r="L24" s="77"/>
      <c r="M24" s="37"/>
      <c r="N24" s="37">
        <v>4</v>
      </c>
      <c r="O24" s="82">
        <f>K24*N24</f>
        <v>2.8</v>
      </c>
    </row>
    <row r="25" spans="1:15" s="78" customFormat="1">
      <c r="A25" s="40"/>
      <c r="B25" s="6"/>
      <c r="C25" s="88"/>
      <c r="D25" s="7"/>
      <c r="E25" s="38"/>
      <c r="F25" s="37"/>
      <c r="G25" s="37"/>
      <c r="H25" s="37"/>
      <c r="I25" s="37"/>
      <c r="J25" s="37"/>
      <c r="K25" s="77"/>
      <c r="L25" s="77"/>
      <c r="M25" s="37"/>
      <c r="N25" s="37"/>
      <c r="O25" s="77"/>
    </row>
    <row r="26" spans="1:15" s="78" customFormat="1" ht="28.5">
      <c r="A26" s="40" t="s">
        <v>87</v>
      </c>
      <c r="B26" s="6" t="s">
        <v>88</v>
      </c>
      <c r="C26" s="88" t="s">
        <v>89</v>
      </c>
      <c r="D26" s="7" t="s">
        <v>13</v>
      </c>
      <c r="E26" s="38">
        <v>12.43</v>
      </c>
      <c r="F26" s="37"/>
      <c r="G26" s="37"/>
      <c r="H26" s="37"/>
      <c r="I26" s="37"/>
      <c r="J26" s="37"/>
      <c r="K26" s="184">
        <v>15.4</v>
      </c>
      <c r="L26" s="77"/>
      <c r="M26" s="37"/>
      <c r="N26" s="37"/>
      <c r="O26" s="82">
        <f>K26</f>
        <v>15.4</v>
      </c>
    </row>
    <row r="27" spans="1:15" s="78" customFormat="1">
      <c r="A27" s="40"/>
      <c r="B27" s="6"/>
      <c r="C27" s="88"/>
      <c r="D27" s="7"/>
      <c r="E27" s="38"/>
      <c r="F27" s="37"/>
      <c r="G27" s="37"/>
      <c r="H27" s="37"/>
      <c r="I27" s="37"/>
      <c r="J27" s="37"/>
      <c r="K27" s="77"/>
      <c r="L27" s="77"/>
      <c r="M27" s="37"/>
      <c r="N27" s="37"/>
      <c r="O27" s="77"/>
    </row>
    <row r="28" spans="1:15" s="78" customFormat="1" ht="28.5">
      <c r="A28" s="40" t="s">
        <v>90</v>
      </c>
      <c r="B28" s="6" t="s">
        <v>88</v>
      </c>
      <c r="C28" s="88" t="s">
        <v>91</v>
      </c>
      <c r="D28" s="7" t="s">
        <v>13</v>
      </c>
      <c r="E28" s="38">
        <v>6.49</v>
      </c>
      <c r="F28" s="37"/>
      <c r="G28" s="37"/>
      <c r="H28" s="37"/>
      <c r="I28" s="37"/>
      <c r="J28" s="37"/>
      <c r="K28" s="184">
        <v>12.56</v>
      </c>
      <c r="L28" s="77"/>
      <c r="M28" s="37"/>
      <c r="N28" s="37"/>
      <c r="O28" s="82">
        <f>K28</f>
        <v>12.56</v>
      </c>
    </row>
    <row r="29" spans="1:15" s="78" customFormat="1">
      <c r="A29" s="40"/>
      <c r="B29" s="6"/>
      <c r="C29" s="88"/>
      <c r="D29" s="7"/>
      <c r="E29" s="38"/>
      <c r="F29" s="37"/>
      <c r="G29" s="37"/>
      <c r="H29" s="37"/>
      <c r="I29" s="37"/>
      <c r="J29" s="37"/>
      <c r="K29" s="77"/>
      <c r="L29" s="77"/>
      <c r="M29" s="37"/>
      <c r="N29" s="37"/>
      <c r="O29" s="77"/>
    </row>
    <row r="30" spans="1:15" ht="18" customHeight="1">
      <c r="A30" s="12">
        <v>2</v>
      </c>
      <c r="B30" s="12"/>
      <c r="C30" s="27" t="s">
        <v>92</v>
      </c>
      <c r="D30" s="13"/>
      <c r="E30" s="36"/>
      <c r="F30" s="14"/>
      <c r="G30" s="15"/>
      <c r="H30" s="13"/>
      <c r="I30" s="1"/>
      <c r="J30" s="1"/>
      <c r="K30" s="1"/>
      <c r="L30" s="1"/>
      <c r="M30" s="1"/>
      <c r="N30" s="1"/>
      <c r="O30" s="1"/>
    </row>
    <row r="31" spans="1:15" s="78" customFormat="1">
      <c r="A31" s="40"/>
      <c r="B31" s="6"/>
      <c r="C31" s="88"/>
      <c r="D31" s="7"/>
      <c r="E31" s="38"/>
      <c r="F31" s="37"/>
      <c r="G31" s="37"/>
      <c r="H31" s="37"/>
      <c r="I31" s="37"/>
      <c r="J31" s="37"/>
      <c r="K31" s="77"/>
      <c r="L31" s="77"/>
      <c r="M31" s="37"/>
      <c r="N31" s="37"/>
      <c r="O31" s="77"/>
    </row>
    <row r="32" spans="1:15" s="78" customFormat="1" ht="85.5">
      <c r="A32" s="6" t="s">
        <v>93</v>
      </c>
      <c r="B32" s="6" t="s">
        <v>94</v>
      </c>
      <c r="C32" s="80" t="s">
        <v>95</v>
      </c>
      <c r="D32" s="7" t="s">
        <v>13</v>
      </c>
      <c r="E32" s="38">
        <v>42.24</v>
      </c>
      <c r="F32" s="37"/>
      <c r="G32" s="37"/>
      <c r="H32" s="37"/>
      <c r="I32" s="37"/>
      <c r="J32" s="37"/>
      <c r="K32" s="77">
        <v>2.44</v>
      </c>
      <c r="L32" s="77"/>
      <c r="M32" s="37"/>
      <c r="N32" s="37">
        <v>16</v>
      </c>
      <c r="O32" s="82">
        <f>K32*N32</f>
        <v>39.04</v>
      </c>
    </row>
    <row r="33" spans="1:15" s="78" customFormat="1">
      <c r="A33" s="40"/>
      <c r="B33" s="6"/>
      <c r="C33" s="88"/>
      <c r="D33" s="7"/>
      <c r="E33" s="38"/>
      <c r="F33" s="37"/>
      <c r="G33" s="37"/>
      <c r="H33" s="37"/>
      <c r="I33" s="37"/>
      <c r="J33" s="37"/>
      <c r="K33" s="77"/>
      <c r="L33" s="77"/>
      <c r="M33" s="37"/>
      <c r="N33" s="37"/>
      <c r="O33" s="77"/>
    </row>
    <row r="34" spans="1:15" ht="18" customHeight="1">
      <c r="A34" s="12">
        <v>3</v>
      </c>
      <c r="B34" s="12"/>
      <c r="C34" s="27" t="s">
        <v>96</v>
      </c>
      <c r="D34" s="13"/>
      <c r="E34" s="36"/>
      <c r="F34" s="14"/>
      <c r="G34" s="15"/>
      <c r="H34" s="13"/>
      <c r="I34" s="1"/>
      <c r="J34" s="1"/>
      <c r="K34" s="1"/>
      <c r="L34" s="1"/>
      <c r="M34" s="1"/>
      <c r="N34" s="1"/>
      <c r="O34" s="1"/>
    </row>
    <row r="35" spans="1:15" s="78" customFormat="1" ht="128.25">
      <c r="A35" s="6" t="s">
        <v>97</v>
      </c>
      <c r="B35" s="6" t="s">
        <v>98</v>
      </c>
      <c r="C35" s="17" t="s">
        <v>99</v>
      </c>
      <c r="D35" s="8" t="s">
        <v>1</v>
      </c>
      <c r="E35" s="38">
        <v>3.52</v>
      </c>
      <c r="F35" s="37"/>
      <c r="G35" s="37"/>
      <c r="H35" s="37"/>
      <c r="I35" s="37"/>
      <c r="J35" s="37"/>
      <c r="K35" s="77">
        <v>0.3</v>
      </c>
      <c r="L35" s="184">
        <v>5.64</v>
      </c>
      <c r="M35" s="37"/>
      <c r="N35" s="37"/>
      <c r="O35" s="82">
        <f>K35*L35</f>
        <v>1.6919999999999999</v>
      </c>
    </row>
    <row r="36" spans="1:15" s="78" customFormat="1">
      <c r="A36" s="40"/>
      <c r="B36" s="6"/>
      <c r="C36" s="88"/>
      <c r="D36" s="7"/>
      <c r="E36" s="38"/>
      <c r="F36" s="37"/>
      <c r="G36" s="37"/>
      <c r="H36" s="37"/>
      <c r="I36" s="37"/>
      <c r="J36" s="37"/>
      <c r="K36" s="77"/>
      <c r="L36" s="77"/>
      <c r="M36" s="37"/>
      <c r="N36" s="37"/>
      <c r="O36" s="77"/>
    </row>
    <row r="37" spans="1:15">
      <c r="A37" s="18">
        <v>4.0999999999999996</v>
      </c>
      <c r="B37" s="19"/>
      <c r="C37" s="28" t="s">
        <v>12</v>
      </c>
      <c r="D37" s="20"/>
      <c r="E37" s="37"/>
      <c r="F37" s="37"/>
      <c r="G37" s="37"/>
      <c r="H37" s="37"/>
      <c r="I37" s="37"/>
      <c r="J37" s="37"/>
      <c r="K37" s="37"/>
      <c r="L37" s="37"/>
      <c r="M37" s="37"/>
      <c r="N37" s="37"/>
      <c r="O37" s="84"/>
    </row>
    <row r="38" spans="1:15" ht="85.5">
      <c r="A38" s="34" t="s">
        <v>7</v>
      </c>
      <c r="B38" s="21" t="s">
        <v>18</v>
      </c>
      <c r="C38" s="33" t="s">
        <v>19</v>
      </c>
      <c r="D38" s="8" t="s">
        <v>1</v>
      </c>
      <c r="E38" s="38">
        <v>18.37</v>
      </c>
      <c r="F38" s="38"/>
      <c r="G38" s="38"/>
      <c r="H38" s="38"/>
      <c r="I38" s="38"/>
      <c r="J38" s="58">
        <f>J39+J40+J41+J42</f>
        <v>17.364000000000004</v>
      </c>
      <c r="K38" s="38"/>
      <c r="L38" s="38"/>
      <c r="M38" s="38"/>
      <c r="N38" s="38"/>
      <c r="O38" s="58"/>
    </row>
    <row r="39" spans="1:15">
      <c r="A39" s="34"/>
      <c r="B39" s="21"/>
      <c r="C39" s="33" t="s">
        <v>56</v>
      </c>
      <c r="D39" s="8"/>
      <c r="E39" s="38"/>
      <c r="F39" s="38">
        <v>6</v>
      </c>
      <c r="G39" s="38"/>
      <c r="H39" s="38">
        <v>2.7</v>
      </c>
      <c r="I39" s="38"/>
      <c r="J39" s="38">
        <f>F39*H39</f>
        <v>16.200000000000003</v>
      </c>
      <c r="K39" s="38">
        <v>6</v>
      </c>
      <c r="L39" s="38"/>
      <c r="M39" s="38"/>
      <c r="N39" s="38"/>
      <c r="O39" s="58"/>
    </row>
    <row r="40" spans="1:15">
      <c r="A40" s="34"/>
      <c r="B40" s="21"/>
      <c r="C40" s="33" t="s">
        <v>57</v>
      </c>
      <c r="D40" s="8"/>
      <c r="E40" s="38"/>
      <c r="F40" s="38">
        <v>0.3</v>
      </c>
      <c r="G40" s="38"/>
      <c r="H40" s="38">
        <v>0.95</v>
      </c>
      <c r="I40" s="38">
        <v>2</v>
      </c>
      <c r="J40" s="38">
        <f>I40*H40*F40</f>
        <v>0.56999999999999995</v>
      </c>
      <c r="K40" s="38">
        <v>0.3</v>
      </c>
      <c r="L40" s="38"/>
      <c r="M40" s="38"/>
      <c r="N40" s="38"/>
      <c r="O40" s="58"/>
    </row>
    <row r="41" spans="1:15">
      <c r="A41" s="34"/>
      <c r="B41" s="21"/>
      <c r="C41" s="33"/>
      <c r="D41" s="8"/>
      <c r="E41" s="38"/>
      <c r="F41" s="38">
        <v>0.12</v>
      </c>
      <c r="G41" s="38"/>
      <c r="H41" s="38">
        <v>2.7</v>
      </c>
      <c r="I41" s="38"/>
      <c r="J41" s="38">
        <f>H41*F41</f>
        <v>0.32400000000000001</v>
      </c>
      <c r="K41" s="38">
        <v>0.12</v>
      </c>
      <c r="L41" s="38"/>
      <c r="M41" s="38"/>
      <c r="N41" s="38"/>
      <c r="O41" s="58"/>
    </row>
    <row r="42" spans="1:15">
      <c r="A42" s="34"/>
      <c r="B42" s="21"/>
      <c r="C42" s="33"/>
      <c r="D42" s="8"/>
      <c r="E42" s="38"/>
      <c r="F42" s="38">
        <v>0.9</v>
      </c>
      <c r="G42" s="38"/>
      <c r="H42" s="38">
        <v>0.3</v>
      </c>
      <c r="I42" s="38"/>
      <c r="J42" s="38">
        <f>H42*F42</f>
        <v>0.27</v>
      </c>
      <c r="K42" s="38">
        <v>0.9</v>
      </c>
      <c r="L42" s="38"/>
      <c r="M42" s="38"/>
      <c r="N42" s="38"/>
      <c r="O42" s="58"/>
    </row>
    <row r="43" spans="1:15">
      <c r="A43" s="34"/>
      <c r="B43" s="21"/>
      <c r="C43" s="33"/>
      <c r="D43" s="8"/>
      <c r="E43" s="38"/>
      <c r="F43" s="38"/>
      <c r="G43" s="38"/>
      <c r="H43" s="38"/>
      <c r="I43" s="38"/>
      <c r="J43" s="38"/>
      <c r="K43" s="38"/>
      <c r="L43" s="38"/>
      <c r="M43" s="38"/>
      <c r="N43" s="38"/>
      <c r="O43" s="58"/>
    </row>
    <row r="44" spans="1:15" ht="71.25">
      <c r="A44" s="34" t="s">
        <v>100</v>
      </c>
      <c r="B44" s="21" t="s">
        <v>101</v>
      </c>
      <c r="C44" s="33" t="s">
        <v>102</v>
      </c>
      <c r="D44" s="8" t="s">
        <v>1</v>
      </c>
      <c r="E44" s="38">
        <v>16.61</v>
      </c>
      <c r="F44" s="38"/>
      <c r="G44" s="38"/>
      <c r="H44" s="38"/>
      <c r="I44" s="38"/>
      <c r="J44" s="38"/>
      <c r="K44" s="38"/>
      <c r="L44" s="38"/>
      <c r="M44" s="38"/>
      <c r="N44" s="38"/>
      <c r="O44" s="58">
        <f>SUM(O45:O57)</f>
        <v>31.95805</v>
      </c>
    </row>
    <row r="45" spans="1:15">
      <c r="A45" s="34"/>
      <c r="B45" s="21"/>
      <c r="C45" s="33" t="s">
        <v>103</v>
      </c>
      <c r="D45" s="8"/>
      <c r="E45" s="38"/>
      <c r="F45" s="38"/>
      <c r="G45" s="38"/>
      <c r="H45" s="38"/>
      <c r="I45" s="38"/>
      <c r="J45" s="38"/>
      <c r="K45" s="38">
        <v>6</v>
      </c>
      <c r="L45" s="38"/>
      <c r="M45" s="38">
        <v>2.7</v>
      </c>
      <c r="N45" s="38"/>
      <c r="O45" s="38">
        <f>K45*M45</f>
        <v>16.200000000000003</v>
      </c>
    </row>
    <row r="46" spans="1:15">
      <c r="A46" s="34"/>
      <c r="B46" s="21"/>
      <c r="C46" s="33" t="s">
        <v>104</v>
      </c>
      <c r="D46" s="8"/>
      <c r="E46" s="38"/>
      <c r="F46" s="38"/>
      <c r="G46" s="38"/>
      <c r="H46" s="38"/>
      <c r="I46" s="38"/>
      <c r="J46" s="38"/>
      <c r="K46" s="186">
        <v>2</v>
      </c>
      <c r="L46" s="38"/>
      <c r="M46" s="38">
        <v>2.7</v>
      </c>
      <c r="N46" s="38"/>
      <c r="O46" s="38">
        <f t="shared" ref="O46:O54" si="1">K46*M46</f>
        <v>5.4</v>
      </c>
    </row>
    <row r="47" spans="1:15">
      <c r="A47" s="34"/>
      <c r="B47" s="21"/>
      <c r="C47" s="33" t="s">
        <v>105</v>
      </c>
      <c r="D47" s="8"/>
      <c r="E47" s="38"/>
      <c r="F47" s="38"/>
      <c r="G47" s="38"/>
      <c r="H47" s="38"/>
      <c r="I47" s="38"/>
      <c r="J47" s="38"/>
      <c r="K47" s="38">
        <v>-0.89</v>
      </c>
      <c r="L47" s="38"/>
      <c r="M47" s="186">
        <v>2.1</v>
      </c>
      <c r="N47" s="38"/>
      <c r="O47" s="38">
        <f t="shared" si="1"/>
        <v>-1.8690000000000002</v>
      </c>
    </row>
    <row r="48" spans="1:15">
      <c r="A48" s="34"/>
      <c r="B48" s="21"/>
      <c r="C48" s="33" t="s">
        <v>106</v>
      </c>
      <c r="D48" s="8"/>
      <c r="E48" s="38"/>
      <c r="F48" s="38"/>
      <c r="G48" s="38"/>
      <c r="H48" s="38"/>
      <c r="I48" s="38"/>
      <c r="J48" s="38"/>
      <c r="K48" s="38">
        <v>0.41499999999999998</v>
      </c>
      <c r="L48" s="38"/>
      <c r="M48" s="38">
        <v>1.0900000000000001</v>
      </c>
      <c r="N48" s="38"/>
      <c r="O48" s="38">
        <f t="shared" si="1"/>
        <v>0.45235000000000003</v>
      </c>
    </row>
    <row r="49" spans="1:15">
      <c r="A49" s="34"/>
      <c r="B49" s="21"/>
      <c r="C49" s="33" t="s">
        <v>107</v>
      </c>
      <c r="D49" s="8"/>
      <c r="E49" s="38"/>
      <c r="F49" s="38"/>
      <c r="G49" s="38"/>
      <c r="H49" s="38"/>
      <c r="I49" s="38"/>
      <c r="J49" s="38"/>
      <c r="K49" s="186">
        <v>1.68</v>
      </c>
      <c r="L49" s="38"/>
      <c r="M49" s="186">
        <v>0.14000000000000001</v>
      </c>
      <c r="N49" s="38"/>
      <c r="O49" s="38">
        <f t="shared" si="1"/>
        <v>0.23520000000000002</v>
      </c>
    </row>
    <row r="50" spans="1:15">
      <c r="A50" s="34"/>
      <c r="B50" s="21"/>
      <c r="C50" s="33" t="s">
        <v>250</v>
      </c>
      <c r="D50" s="8"/>
      <c r="E50" s="38"/>
      <c r="F50" s="38"/>
      <c r="G50" s="38"/>
      <c r="H50" s="38"/>
      <c r="I50" s="38"/>
      <c r="J50" s="38"/>
      <c r="K50" s="38">
        <v>0.84</v>
      </c>
      <c r="L50" s="38"/>
      <c r="M50" s="38">
        <v>0.3</v>
      </c>
      <c r="N50" s="38">
        <v>2</v>
      </c>
      <c r="O50" s="38">
        <f>N50*M50*K50</f>
        <v>0.504</v>
      </c>
    </row>
    <row r="51" spans="1:15">
      <c r="A51" s="34"/>
      <c r="B51" s="21"/>
      <c r="C51" s="33" t="s">
        <v>251</v>
      </c>
      <c r="D51" s="8"/>
      <c r="E51" s="38"/>
      <c r="F51" s="38"/>
      <c r="G51" s="38"/>
      <c r="H51" s="38"/>
      <c r="I51" s="38"/>
      <c r="J51" s="38"/>
      <c r="K51" s="38">
        <v>6</v>
      </c>
      <c r="L51" s="38"/>
      <c r="M51" s="38">
        <v>0.3</v>
      </c>
      <c r="N51" s="38"/>
      <c r="O51" s="38">
        <f t="shared" si="1"/>
        <v>1.7999999999999998</v>
      </c>
    </row>
    <row r="52" spans="1:15">
      <c r="A52" s="34"/>
      <c r="B52" s="21"/>
      <c r="C52" s="33" t="s">
        <v>252</v>
      </c>
      <c r="D52" s="8"/>
      <c r="E52" s="38"/>
      <c r="F52" s="38"/>
      <c r="G52" s="38"/>
      <c r="H52" s="38"/>
      <c r="I52" s="38"/>
      <c r="J52" s="38"/>
      <c r="K52" s="38">
        <v>6</v>
      </c>
      <c r="L52" s="38"/>
      <c r="M52" s="38">
        <v>0.2</v>
      </c>
      <c r="N52" s="38"/>
      <c r="O52" s="38">
        <f t="shared" si="1"/>
        <v>1.2000000000000002</v>
      </c>
    </row>
    <row r="53" spans="1:15">
      <c r="A53" s="34"/>
      <c r="B53" s="21"/>
      <c r="C53" s="33" t="s">
        <v>249</v>
      </c>
      <c r="D53" s="8"/>
      <c r="E53" s="38"/>
      <c r="F53" s="38"/>
      <c r="G53" s="38"/>
      <c r="H53" s="38"/>
      <c r="I53" s="38"/>
      <c r="J53" s="38"/>
      <c r="K53" s="38">
        <v>2</v>
      </c>
      <c r="L53" s="38"/>
      <c r="M53" s="38">
        <v>2.7</v>
      </c>
      <c r="N53" s="38"/>
      <c r="O53" s="38">
        <f t="shared" si="1"/>
        <v>5.4</v>
      </c>
    </row>
    <row r="54" spans="1:15">
      <c r="A54" s="34"/>
      <c r="B54" s="21"/>
      <c r="C54" s="33" t="s">
        <v>253</v>
      </c>
      <c r="D54" s="8"/>
      <c r="E54" s="38"/>
      <c r="F54" s="38"/>
      <c r="G54" s="38"/>
      <c r="H54" s="38"/>
      <c r="I54" s="38"/>
      <c r="J54" s="38"/>
      <c r="K54" s="38">
        <v>0.2</v>
      </c>
      <c r="L54" s="38"/>
      <c r="M54" s="38">
        <v>2.4</v>
      </c>
      <c r="N54" s="38"/>
      <c r="O54" s="38">
        <f t="shared" si="1"/>
        <v>0.48</v>
      </c>
    </row>
    <row r="55" spans="1:15">
      <c r="A55" s="34"/>
      <c r="B55" s="21"/>
      <c r="C55" s="33" t="s">
        <v>254</v>
      </c>
      <c r="D55" s="8"/>
      <c r="E55" s="38"/>
      <c r="F55" s="38"/>
      <c r="G55" s="38"/>
      <c r="H55" s="38"/>
      <c r="I55" s="38"/>
      <c r="J55" s="38"/>
      <c r="K55" s="38">
        <v>0.84</v>
      </c>
      <c r="L55" s="38"/>
      <c r="M55" s="186">
        <v>0.3</v>
      </c>
      <c r="N55" s="186">
        <v>2</v>
      </c>
      <c r="O55" s="38">
        <f>N55*M55*K55</f>
        <v>0.504</v>
      </c>
    </row>
    <row r="56" spans="1:15">
      <c r="A56" s="34"/>
      <c r="B56" s="21"/>
      <c r="C56" s="33" t="s">
        <v>255</v>
      </c>
      <c r="D56" s="8"/>
      <c r="E56" s="38"/>
      <c r="F56" s="38"/>
      <c r="G56" s="38"/>
      <c r="H56" s="38"/>
      <c r="I56" s="38"/>
      <c r="J56" s="38"/>
      <c r="K56" s="89">
        <v>2.1850000000000001</v>
      </c>
      <c r="L56" s="38"/>
      <c r="M56" s="38">
        <v>0.3</v>
      </c>
      <c r="N56" s="186">
        <v>1</v>
      </c>
      <c r="O56" s="38">
        <f>N56*M56*K56</f>
        <v>0.65549999999999997</v>
      </c>
    </row>
    <row r="57" spans="1:15">
      <c r="A57" s="34"/>
      <c r="B57" s="21"/>
      <c r="C57" s="33"/>
      <c r="D57" s="8"/>
      <c r="E57" s="38"/>
      <c r="F57" s="38"/>
      <c r="G57" s="38"/>
      <c r="H57" s="38"/>
      <c r="I57" s="38"/>
      <c r="J57" s="38"/>
      <c r="K57" s="38">
        <v>2.4900000000000002</v>
      </c>
      <c r="L57" s="38"/>
      <c r="M57" s="186">
        <v>0.2</v>
      </c>
      <c r="N57" s="38">
        <v>2</v>
      </c>
      <c r="O57" s="38">
        <f>N57*M57*K57</f>
        <v>0.99600000000000011</v>
      </c>
    </row>
    <row r="58" spans="1:15">
      <c r="A58" s="34"/>
      <c r="B58" s="21"/>
      <c r="C58" s="33"/>
      <c r="D58" s="8"/>
      <c r="E58" s="38"/>
      <c r="F58" s="38"/>
      <c r="G58" s="38"/>
      <c r="H58" s="38"/>
      <c r="I58" s="38"/>
      <c r="J58" s="38"/>
      <c r="K58" s="38"/>
      <c r="L58" s="38"/>
      <c r="M58" s="38"/>
      <c r="N58" s="38"/>
      <c r="O58" s="58"/>
    </row>
    <row r="59" spans="1:15" ht="85.5">
      <c r="A59" s="34" t="s">
        <v>11</v>
      </c>
      <c r="B59" s="21" t="s">
        <v>39</v>
      </c>
      <c r="C59" s="33" t="s">
        <v>41</v>
      </c>
      <c r="D59" s="8" t="s">
        <v>1</v>
      </c>
      <c r="E59" s="38">
        <v>6.27</v>
      </c>
      <c r="F59" s="38"/>
      <c r="G59" s="38"/>
      <c r="H59" s="38"/>
      <c r="I59" s="38"/>
      <c r="J59" s="38">
        <f>J60+J61</f>
        <v>6.5820000000000007</v>
      </c>
      <c r="K59" s="38"/>
      <c r="L59" s="38"/>
      <c r="M59" s="38"/>
      <c r="N59" s="38"/>
      <c r="O59" s="58"/>
    </row>
    <row r="60" spans="1:15">
      <c r="A60" s="34"/>
      <c r="B60" s="21"/>
      <c r="C60" s="33" t="s">
        <v>60</v>
      </c>
      <c r="D60" s="8"/>
      <c r="E60" s="38"/>
      <c r="F60" s="38">
        <v>6</v>
      </c>
      <c r="G60" s="38"/>
      <c r="H60" s="38">
        <v>0.8</v>
      </c>
      <c r="I60" s="38"/>
      <c r="J60" s="38">
        <f>H60*F60</f>
        <v>4.8000000000000007</v>
      </c>
      <c r="K60" s="38"/>
      <c r="L60" s="38"/>
      <c r="M60" s="38"/>
      <c r="N60" s="38"/>
      <c r="O60" s="58"/>
    </row>
    <row r="61" spans="1:15">
      <c r="A61" s="34"/>
      <c r="B61" s="21"/>
      <c r="C61" s="33"/>
      <c r="D61" s="8"/>
      <c r="E61" s="38"/>
      <c r="F61" s="38">
        <f>1.94-1.28</f>
        <v>0.65999999999999992</v>
      </c>
      <c r="G61" s="38"/>
      <c r="H61" s="38">
        <v>2.7</v>
      </c>
      <c r="I61" s="38"/>
      <c r="J61" s="38">
        <f>H61*F61</f>
        <v>1.7819999999999998</v>
      </c>
      <c r="K61" s="38"/>
      <c r="L61" s="38"/>
      <c r="M61" s="38"/>
      <c r="N61" s="38"/>
      <c r="O61" s="58"/>
    </row>
    <row r="62" spans="1:15">
      <c r="A62" s="34"/>
      <c r="B62" s="21"/>
      <c r="C62" s="33"/>
      <c r="D62" s="8"/>
      <c r="E62" s="38"/>
      <c r="F62" s="38"/>
      <c r="G62" s="38"/>
      <c r="H62" s="38"/>
      <c r="I62" s="38"/>
      <c r="J62" s="38"/>
      <c r="K62" s="38"/>
      <c r="L62" s="38"/>
      <c r="M62" s="38"/>
      <c r="N62" s="38"/>
      <c r="O62" s="58"/>
    </row>
    <row r="63" spans="1:15" ht="99.75">
      <c r="A63" s="34" t="s">
        <v>15</v>
      </c>
      <c r="B63" s="21" t="s">
        <v>20</v>
      </c>
      <c r="C63" s="33" t="s">
        <v>22</v>
      </c>
      <c r="D63" s="8" t="s">
        <v>1</v>
      </c>
      <c r="E63" s="38">
        <v>8.8000000000000007</v>
      </c>
      <c r="F63" s="38"/>
      <c r="G63" s="38"/>
      <c r="H63" s="38"/>
      <c r="I63" s="38"/>
      <c r="J63" s="38">
        <f>J64+J65</f>
        <v>8.7750000000000004</v>
      </c>
      <c r="K63" s="38"/>
      <c r="L63" s="38"/>
      <c r="M63" s="38"/>
      <c r="N63" s="38"/>
      <c r="O63" s="58"/>
    </row>
    <row r="64" spans="1:15">
      <c r="A64" s="34"/>
      <c r="B64" s="21"/>
      <c r="C64" s="33" t="s">
        <v>58</v>
      </c>
      <c r="D64" s="8"/>
      <c r="E64" s="38"/>
      <c r="F64" s="38">
        <v>1.97</v>
      </c>
      <c r="G64" s="38"/>
      <c r="H64" s="38">
        <v>2.7</v>
      </c>
      <c r="I64" s="38"/>
      <c r="J64" s="38">
        <f>F64*H64</f>
        <v>5.319</v>
      </c>
      <c r="K64" s="38"/>
      <c r="L64" s="38"/>
      <c r="M64" s="38"/>
      <c r="N64" s="38"/>
      <c r="O64" s="58"/>
    </row>
    <row r="65" spans="1:15">
      <c r="A65" s="34"/>
      <c r="B65" s="21"/>
      <c r="C65" s="33" t="s">
        <v>59</v>
      </c>
      <c r="D65" s="8"/>
      <c r="E65" s="38"/>
      <c r="F65" s="38">
        <v>1.28</v>
      </c>
      <c r="G65" s="38"/>
      <c r="H65" s="38">
        <v>2.7</v>
      </c>
      <c r="I65" s="38"/>
      <c r="J65" s="38">
        <f>H65*F65</f>
        <v>3.4560000000000004</v>
      </c>
      <c r="K65" s="38"/>
      <c r="L65" s="38"/>
      <c r="M65" s="38"/>
      <c r="N65" s="38"/>
      <c r="O65" s="58"/>
    </row>
    <row r="66" spans="1:15">
      <c r="A66" s="34"/>
      <c r="B66" s="21"/>
      <c r="C66" s="33"/>
      <c r="D66" s="8"/>
      <c r="E66" s="38"/>
      <c r="F66" s="38"/>
      <c r="G66" s="38"/>
      <c r="H66" s="38"/>
      <c r="I66" s="38"/>
      <c r="J66" s="38"/>
      <c r="K66" s="38"/>
      <c r="L66" s="38"/>
      <c r="M66" s="38"/>
      <c r="N66" s="38"/>
      <c r="O66" s="58"/>
    </row>
    <row r="67" spans="1:15" ht="85.5">
      <c r="A67" s="34" t="s">
        <v>40</v>
      </c>
      <c r="B67" s="21" t="s">
        <v>21</v>
      </c>
      <c r="C67" s="33" t="s">
        <v>23</v>
      </c>
      <c r="D67" s="8" t="s">
        <v>1</v>
      </c>
      <c r="E67" s="38">
        <v>44.33</v>
      </c>
      <c r="F67" s="38">
        <v>6</v>
      </c>
      <c r="G67" s="38">
        <v>6.7249999999999996</v>
      </c>
      <c r="H67" s="38"/>
      <c r="I67" s="38"/>
      <c r="J67" s="38">
        <f>G67*F67</f>
        <v>40.349999999999994</v>
      </c>
      <c r="K67" s="38"/>
      <c r="L67" s="38"/>
      <c r="M67" s="38"/>
      <c r="N67" s="38"/>
      <c r="O67" s="58"/>
    </row>
    <row r="68" spans="1:15">
      <c r="A68" s="34"/>
      <c r="B68" s="21"/>
      <c r="C68" s="33"/>
      <c r="D68" s="8"/>
      <c r="E68" s="38"/>
      <c r="F68" s="38"/>
      <c r="G68" s="38"/>
      <c r="H68" s="38"/>
      <c r="I68" s="38"/>
      <c r="J68" s="38"/>
      <c r="K68" s="38"/>
      <c r="L68" s="38"/>
      <c r="M68" s="38"/>
      <c r="N68" s="38"/>
      <c r="O68" s="58"/>
    </row>
    <row r="69" spans="1:15">
      <c r="A69" s="10">
        <v>4.2</v>
      </c>
      <c r="B69" s="6"/>
      <c r="C69" s="16" t="s">
        <v>108</v>
      </c>
      <c r="D69" s="8"/>
      <c r="E69" s="39"/>
      <c r="F69" s="38"/>
      <c r="G69" s="38"/>
      <c r="H69" s="38"/>
      <c r="I69" s="38"/>
      <c r="J69" s="38"/>
      <c r="K69" s="38"/>
      <c r="L69" s="38"/>
      <c r="M69" s="38"/>
      <c r="N69" s="38"/>
      <c r="O69" s="58"/>
    </row>
    <row r="70" spans="1:15" ht="114">
      <c r="A70" s="6" t="s">
        <v>109</v>
      </c>
      <c r="B70" s="21" t="s">
        <v>110</v>
      </c>
      <c r="C70" s="80" t="s">
        <v>111</v>
      </c>
      <c r="D70" s="8" t="s">
        <v>1</v>
      </c>
      <c r="E70" s="38">
        <v>7.02</v>
      </c>
      <c r="F70" s="38"/>
      <c r="G70" s="38"/>
      <c r="H70" s="38"/>
      <c r="I70" s="38"/>
      <c r="J70" s="38"/>
      <c r="K70" s="38"/>
      <c r="L70" s="38"/>
      <c r="M70" s="38"/>
      <c r="N70" s="38"/>
      <c r="O70" s="58">
        <f>O71+O72</f>
        <v>6.5164000000000009</v>
      </c>
    </row>
    <row r="71" spans="1:15">
      <c r="A71" s="34"/>
      <c r="B71" s="21"/>
      <c r="C71" s="33"/>
      <c r="D71" s="8"/>
      <c r="E71" s="38"/>
      <c r="F71" s="38"/>
      <c r="G71" s="38"/>
      <c r="H71" s="38"/>
      <c r="I71" s="38"/>
      <c r="J71" s="38"/>
      <c r="K71" s="38">
        <v>0.44</v>
      </c>
      <c r="L71" s="38">
        <v>0.77</v>
      </c>
      <c r="M71" s="38"/>
      <c r="N71" s="186">
        <v>17</v>
      </c>
      <c r="O71" s="38">
        <f>K71*N71*L71</f>
        <v>5.7596000000000007</v>
      </c>
    </row>
    <row r="72" spans="1:15">
      <c r="A72" s="34"/>
      <c r="B72" s="21"/>
      <c r="C72" s="33"/>
      <c r="D72" s="8"/>
      <c r="E72" s="38"/>
      <c r="F72" s="38"/>
      <c r="G72" s="38"/>
      <c r="H72" s="38"/>
      <c r="I72" s="38"/>
      <c r="J72" s="38"/>
      <c r="K72" s="38">
        <v>0.44</v>
      </c>
      <c r="L72" s="38">
        <v>0.215</v>
      </c>
      <c r="M72" s="38"/>
      <c r="N72" s="38">
        <v>8</v>
      </c>
      <c r="O72" s="38">
        <f>K72*N72*L72</f>
        <v>0.75680000000000003</v>
      </c>
    </row>
    <row r="73" spans="1:15">
      <c r="A73" s="10"/>
      <c r="B73" s="10"/>
      <c r="C73" s="17"/>
      <c r="D73" s="8"/>
      <c r="E73" s="37"/>
      <c r="F73" s="37"/>
      <c r="G73" s="37"/>
      <c r="H73" s="37"/>
      <c r="I73" s="37"/>
      <c r="J73" s="37"/>
      <c r="K73" s="37"/>
      <c r="L73" s="37"/>
      <c r="M73" s="37"/>
      <c r="N73" s="37"/>
      <c r="O73" s="84"/>
    </row>
    <row r="74" spans="1:15" ht="18" customHeight="1">
      <c r="A74" s="12" t="s">
        <v>44</v>
      </c>
      <c r="B74" s="12"/>
      <c r="C74" s="27" t="s">
        <v>16</v>
      </c>
      <c r="D74" s="13"/>
      <c r="E74" s="36"/>
      <c r="F74" s="36"/>
      <c r="G74" s="36"/>
      <c r="H74" s="36"/>
      <c r="I74" s="36"/>
      <c r="J74" s="36"/>
      <c r="K74" s="36"/>
      <c r="L74" s="36"/>
      <c r="M74" s="36"/>
      <c r="N74" s="36"/>
      <c r="O74" s="85"/>
    </row>
    <row r="75" spans="1:15">
      <c r="A75" s="6">
        <v>5.0999999999999996</v>
      </c>
      <c r="B75" s="6"/>
      <c r="C75" s="16" t="s">
        <v>14</v>
      </c>
      <c r="D75" s="8"/>
      <c r="E75" s="38"/>
      <c r="F75" s="38"/>
      <c r="G75" s="38"/>
      <c r="H75" s="38"/>
      <c r="I75" s="38"/>
      <c r="J75" s="38"/>
      <c r="K75" s="38"/>
      <c r="L75" s="38"/>
      <c r="M75" s="38"/>
      <c r="N75" s="38"/>
      <c r="O75" s="58"/>
    </row>
    <row r="76" spans="1:15" ht="199.5">
      <c r="A76" s="34"/>
      <c r="B76" s="21" t="s">
        <v>14</v>
      </c>
      <c r="C76" s="33" t="s">
        <v>42</v>
      </c>
      <c r="D76" s="20" t="s">
        <v>13</v>
      </c>
      <c r="E76" s="38">
        <v>43.78</v>
      </c>
      <c r="F76" s="38">
        <f>6+6+2.6+2.6+2.6+2.6+2.6+2.6+2.92+2.92</f>
        <v>33.440000000000005</v>
      </c>
      <c r="G76" s="38"/>
      <c r="H76" s="38"/>
      <c r="I76" s="38"/>
      <c r="J76" s="38">
        <f>F76</f>
        <v>33.440000000000005</v>
      </c>
      <c r="K76" s="38">
        <f>6+6+2.6+2.6+2.6+2.6+2.6+2.6+2.92+2.92</f>
        <v>33.440000000000005</v>
      </c>
      <c r="L76" s="38"/>
      <c r="M76" s="38"/>
      <c r="N76" s="38"/>
      <c r="O76" s="58"/>
    </row>
    <row r="77" spans="1:15">
      <c r="A77" s="34"/>
      <c r="B77" s="21"/>
      <c r="C77" s="33"/>
      <c r="D77" s="20"/>
      <c r="E77" s="38"/>
      <c r="F77" s="38"/>
      <c r="G77" s="38"/>
      <c r="H77" s="38"/>
      <c r="I77" s="38"/>
      <c r="J77" s="38"/>
      <c r="K77" s="38"/>
      <c r="L77" s="38"/>
      <c r="M77" s="38"/>
      <c r="N77" s="38"/>
      <c r="O77" s="58"/>
    </row>
    <row r="78" spans="1:15">
      <c r="A78" s="6">
        <v>5.2</v>
      </c>
      <c r="B78" s="6"/>
      <c r="C78" s="23" t="s">
        <v>112</v>
      </c>
      <c r="D78" s="8"/>
      <c r="E78" s="38"/>
      <c r="F78" s="38"/>
      <c r="G78" s="38"/>
      <c r="H78" s="38"/>
      <c r="I78" s="38"/>
      <c r="J78" s="38"/>
      <c r="K78" s="38"/>
      <c r="L78" s="38"/>
      <c r="M78" s="38"/>
      <c r="N78" s="38"/>
      <c r="O78" s="58"/>
    </row>
    <row r="79" spans="1:15" ht="114">
      <c r="A79" s="61"/>
      <c r="B79" s="6"/>
      <c r="C79" s="90" t="s">
        <v>113</v>
      </c>
      <c r="D79" s="20" t="s">
        <v>1</v>
      </c>
      <c r="E79" s="38">
        <v>4.4000000000000004</v>
      </c>
      <c r="F79" s="38"/>
      <c r="G79" s="38"/>
      <c r="H79" s="38"/>
      <c r="I79" s="38"/>
      <c r="J79" s="38"/>
      <c r="K79" s="89">
        <v>0.98499999999999999</v>
      </c>
      <c r="L79" s="38">
        <v>1.38</v>
      </c>
      <c r="M79" s="38" t="s">
        <v>66</v>
      </c>
      <c r="N79" s="38">
        <v>3</v>
      </c>
      <c r="O79" s="58">
        <f>N79*L79*K79</f>
        <v>4.0778999999999996</v>
      </c>
    </row>
    <row r="80" spans="1:15">
      <c r="A80" s="10"/>
      <c r="B80" s="6"/>
      <c r="C80" s="17"/>
      <c r="D80" s="8"/>
      <c r="E80" s="38"/>
      <c r="F80" s="38"/>
      <c r="G80" s="38"/>
      <c r="H80" s="38"/>
      <c r="I80" s="38"/>
      <c r="J80" s="38"/>
      <c r="K80" s="38"/>
      <c r="L80" s="38"/>
      <c r="M80" s="38"/>
      <c r="N80" s="38"/>
      <c r="O80" s="58"/>
    </row>
    <row r="81" spans="1:15">
      <c r="A81" s="40">
        <v>5.3</v>
      </c>
      <c r="B81" s="22"/>
      <c r="C81" s="23" t="s">
        <v>10</v>
      </c>
      <c r="D81" s="7"/>
      <c r="E81" s="38"/>
      <c r="F81" s="38"/>
      <c r="G81" s="38"/>
      <c r="H81" s="38"/>
      <c r="I81" s="38"/>
      <c r="J81" s="38"/>
      <c r="K81" s="38"/>
      <c r="L81" s="38"/>
      <c r="M81" s="38"/>
      <c r="N81" s="38"/>
      <c r="O81" s="58"/>
    </row>
    <row r="82" spans="1:15" ht="114">
      <c r="A82" s="22"/>
      <c r="B82" s="22"/>
      <c r="C82" s="35" t="s">
        <v>9</v>
      </c>
      <c r="D82" s="7" t="s">
        <v>1</v>
      </c>
      <c r="E82" s="38">
        <v>81.95</v>
      </c>
      <c r="F82" s="26"/>
      <c r="G82" s="38"/>
      <c r="H82" s="38"/>
      <c r="I82" s="38"/>
      <c r="J82" s="58">
        <f>SUM(J83:J87)</f>
        <v>81.888624390243891</v>
      </c>
      <c r="K82" s="26"/>
      <c r="L82" s="38"/>
      <c r="M82" s="38"/>
      <c r="N82" s="38"/>
      <c r="O82" s="58"/>
    </row>
    <row r="83" spans="1:15">
      <c r="A83" s="22"/>
      <c r="B83" s="22"/>
      <c r="C83" s="35" t="s">
        <v>51</v>
      </c>
      <c r="D83" s="7"/>
      <c r="E83" s="38"/>
      <c r="F83" s="26">
        <v>13.35</v>
      </c>
      <c r="G83" s="38"/>
      <c r="H83" s="38">
        <v>3.04</v>
      </c>
      <c r="I83" s="38">
        <v>1</v>
      </c>
      <c r="J83" s="38">
        <f>I83*H83*F83</f>
        <v>40.583999999999996</v>
      </c>
      <c r="K83" s="26">
        <v>13.35</v>
      </c>
      <c r="L83" s="38"/>
      <c r="M83" s="38"/>
      <c r="N83" s="38"/>
      <c r="O83" s="58"/>
    </row>
    <row r="84" spans="1:15">
      <c r="A84" s="22"/>
      <c r="B84" s="22"/>
      <c r="C84" s="35" t="s">
        <v>52</v>
      </c>
      <c r="D84" s="7"/>
      <c r="E84" s="38"/>
      <c r="F84" s="26">
        <v>8.6999999999999993</v>
      </c>
      <c r="G84" s="38"/>
      <c r="H84" s="38">
        <v>3.04</v>
      </c>
      <c r="I84" s="38"/>
      <c r="J84" s="38">
        <f t="shared" ref="J84:J87" si="2">H84*F84</f>
        <v>26.447999999999997</v>
      </c>
      <c r="K84" s="26">
        <v>8.6999999999999993</v>
      </c>
      <c r="L84" s="38"/>
      <c r="M84" s="38"/>
      <c r="N84" s="38"/>
      <c r="O84" s="58"/>
    </row>
    <row r="85" spans="1:15">
      <c r="A85" s="22"/>
      <c r="B85" s="22"/>
      <c r="C85" s="35" t="s">
        <v>53</v>
      </c>
      <c r="D85" s="7"/>
      <c r="E85" s="38"/>
      <c r="F85" s="59">
        <f>20/3.28</f>
        <v>6.0975609756097562</v>
      </c>
      <c r="G85" s="38"/>
      <c r="H85" s="38">
        <v>1.22</v>
      </c>
      <c r="I85" s="38"/>
      <c r="J85" s="38">
        <f t="shared" si="2"/>
        <v>7.4390243902439019</v>
      </c>
      <c r="K85" s="59">
        <f>20/3.28</f>
        <v>6.0975609756097562</v>
      </c>
      <c r="L85" s="38"/>
      <c r="M85" s="38"/>
      <c r="N85" s="38"/>
      <c r="O85" s="58"/>
    </row>
    <row r="86" spans="1:15">
      <c r="A86" s="22"/>
      <c r="B86" s="22"/>
      <c r="C86" s="35" t="s">
        <v>55</v>
      </c>
      <c r="D86" s="7"/>
      <c r="E86" s="38"/>
      <c r="F86" s="26">
        <v>1.22</v>
      </c>
      <c r="G86" s="38"/>
      <c r="H86" s="38">
        <v>3.04</v>
      </c>
      <c r="I86" s="38"/>
      <c r="J86" s="38">
        <f t="shared" si="2"/>
        <v>3.7088000000000001</v>
      </c>
      <c r="K86" s="26">
        <v>1.22</v>
      </c>
      <c r="L86" s="38"/>
      <c r="M86" s="38"/>
      <c r="N86" s="38"/>
      <c r="O86" s="58"/>
    </row>
    <row r="87" spans="1:15">
      <c r="A87" s="5"/>
      <c r="B87" s="6"/>
      <c r="C87" s="24" t="s">
        <v>54</v>
      </c>
      <c r="D87" s="7"/>
      <c r="E87" s="38"/>
      <c r="F87" s="38">
        <v>1.22</v>
      </c>
      <c r="G87" s="38"/>
      <c r="H87" s="38">
        <v>3.04</v>
      </c>
      <c r="I87" s="38"/>
      <c r="J87" s="38">
        <f t="shared" si="2"/>
        <v>3.7088000000000001</v>
      </c>
      <c r="K87" s="38">
        <v>1.22</v>
      </c>
      <c r="L87" s="38"/>
      <c r="M87" s="38"/>
      <c r="N87" s="38"/>
      <c r="O87" s="58"/>
    </row>
    <row r="88" spans="1:15">
      <c r="A88" s="5"/>
      <c r="B88" s="6"/>
      <c r="C88" s="24"/>
      <c r="D88" s="61"/>
      <c r="E88" s="91"/>
      <c r="F88" s="91"/>
      <c r="G88" s="91"/>
      <c r="H88" s="91"/>
      <c r="I88" s="91"/>
      <c r="J88" s="91"/>
      <c r="K88" s="91"/>
      <c r="L88" s="91"/>
      <c r="M88" s="91"/>
      <c r="N88" s="91"/>
      <c r="O88" s="92"/>
    </row>
    <row r="89" spans="1:15">
      <c r="A89" s="40">
        <v>5.4</v>
      </c>
      <c r="B89" s="22"/>
      <c r="C89" s="23" t="s">
        <v>114</v>
      </c>
      <c r="D89" s="7"/>
      <c r="E89" s="38"/>
      <c r="F89" s="91"/>
      <c r="G89" s="91"/>
      <c r="H89" s="91"/>
      <c r="I89" s="91"/>
      <c r="J89" s="91"/>
      <c r="K89" s="91"/>
      <c r="L89" s="91"/>
      <c r="M89" s="91"/>
      <c r="N89" s="91"/>
      <c r="O89" s="92"/>
    </row>
    <row r="90" spans="1:15">
      <c r="A90" s="22"/>
      <c r="B90" s="22"/>
      <c r="C90" s="35" t="s">
        <v>115</v>
      </c>
      <c r="D90" s="7" t="s">
        <v>116</v>
      </c>
      <c r="E90" s="38">
        <v>16</v>
      </c>
      <c r="F90" s="91"/>
      <c r="G90" s="91"/>
      <c r="H90" s="91"/>
      <c r="I90" s="91"/>
      <c r="J90" s="91"/>
      <c r="K90" s="91">
        <v>16</v>
      </c>
      <c r="L90" s="91"/>
      <c r="M90" s="91"/>
      <c r="N90" s="91"/>
      <c r="O90" s="92">
        <v>16</v>
      </c>
    </row>
    <row r="91" spans="1:15">
      <c r="A91" s="5"/>
      <c r="B91" s="6"/>
      <c r="C91" s="24"/>
      <c r="D91" s="61"/>
      <c r="E91" s="91"/>
      <c r="F91" s="91"/>
      <c r="G91" s="91"/>
      <c r="H91" s="91"/>
      <c r="I91" s="91"/>
      <c r="J91" s="91"/>
      <c r="K91" s="91"/>
      <c r="L91" s="91"/>
      <c r="M91" s="91"/>
      <c r="N91" s="91"/>
      <c r="O91" s="92"/>
    </row>
    <row r="92" spans="1:15" ht="18" customHeight="1">
      <c r="A92" s="12">
        <v>6</v>
      </c>
      <c r="B92" s="12"/>
      <c r="C92" s="27" t="s">
        <v>117</v>
      </c>
      <c r="D92" s="13"/>
      <c r="E92" s="36"/>
      <c r="F92" s="14"/>
      <c r="G92" s="15"/>
      <c r="H92" s="13"/>
      <c r="I92" s="1"/>
      <c r="J92" s="1"/>
      <c r="K92" s="1"/>
      <c r="L92" s="1"/>
      <c r="M92" s="1"/>
      <c r="N92" s="1"/>
      <c r="O92" s="1"/>
    </row>
    <row r="93" spans="1:15" ht="28.5">
      <c r="A93" s="40">
        <v>6.1</v>
      </c>
      <c r="B93" s="6" t="s">
        <v>118</v>
      </c>
      <c r="C93" s="24"/>
      <c r="D93" s="7" t="s">
        <v>1</v>
      </c>
      <c r="E93" s="38">
        <v>6.05</v>
      </c>
      <c r="F93" s="91"/>
      <c r="G93" s="91"/>
      <c r="H93" s="91"/>
      <c r="I93" s="91"/>
      <c r="J93" s="91"/>
      <c r="K93" s="91"/>
      <c r="L93" s="91"/>
      <c r="M93" s="91"/>
      <c r="N93" s="91"/>
      <c r="O93" s="92">
        <v>6.05</v>
      </c>
    </row>
    <row r="94" spans="1:15" ht="28.5">
      <c r="A94" s="40">
        <v>6.2</v>
      </c>
      <c r="B94" s="6" t="s">
        <v>119</v>
      </c>
      <c r="C94" s="24"/>
      <c r="D94" s="7" t="s">
        <v>1</v>
      </c>
      <c r="E94" s="38">
        <v>7.02</v>
      </c>
      <c r="F94" s="91"/>
      <c r="G94" s="91"/>
      <c r="H94" s="91"/>
      <c r="I94" s="91"/>
      <c r="J94" s="91"/>
      <c r="K94" s="91"/>
      <c r="L94" s="91"/>
      <c r="M94" s="91"/>
      <c r="N94" s="91"/>
      <c r="O94" s="96">
        <f t="shared" ref="O94:O99" si="3">E94</f>
        <v>7.02</v>
      </c>
    </row>
    <row r="95" spans="1:15" ht="28.5">
      <c r="A95" s="93">
        <v>6.3</v>
      </c>
      <c r="B95" s="94" t="s">
        <v>120</v>
      </c>
      <c r="C95" s="24"/>
      <c r="D95" s="7" t="s">
        <v>1</v>
      </c>
      <c r="E95" s="38">
        <v>3.85</v>
      </c>
      <c r="F95" s="91"/>
      <c r="G95" s="91"/>
      <c r="H95" s="91"/>
      <c r="I95" s="91"/>
      <c r="J95" s="91"/>
      <c r="K95" s="91"/>
      <c r="L95" s="91"/>
      <c r="M95" s="91"/>
      <c r="N95" s="91"/>
      <c r="O95" s="96">
        <f t="shared" si="3"/>
        <v>3.85</v>
      </c>
    </row>
    <row r="96" spans="1:15" ht="42.75">
      <c r="A96" s="34">
        <v>6.4</v>
      </c>
      <c r="B96" s="21" t="s">
        <v>121</v>
      </c>
      <c r="C96" s="24"/>
      <c r="D96" s="20" t="s">
        <v>13</v>
      </c>
      <c r="E96" s="38">
        <v>9.4600000000000009</v>
      </c>
      <c r="F96" s="91"/>
      <c r="G96" s="91"/>
      <c r="H96" s="91"/>
      <c r="I96" s="91"/>
      <c r="J96" s="91"/>
      <c r="K96" s="91"/>
      <c r="L96" s="91"/>
      <c r="M96" s="91"/>
      <c r="N96" s="91"/>
      <c r="O96" s="96">
        <f t="shared" si="3"/>
        <v>9.4600000000000009</v>
      </c>
    </row>
    <row r="97" spans="1:15" ht="28.5">
      <c r="A97" s="34">
        <v>6.5</v>
      </c>
      <c r="B97" s="21" t="s">
        <v>122</v>
      </c>
      <c r="C97" s="24"/>
      <c r="D97" s="20" t="s">
        <v>13</v>
      </c>
      <c r="E97" s="38">
        <v>3.08</v>
      </c>
      <c r="F97" s="91"/>
      <c r="G97" s="91"/>
      <c r="H97" s="91"/>
      <c r="I97" s="91"/>
      <c r="J97" s="91"/>
      <c r="K97" s="91"/>
      <c r="L97" s="91"/>
      <c r="M97" s="91"/>
      <c r="N97" s="91"/>
      <c r="O97" s="96">
        <f t="shared" si="3"/>
        <v>3.08</v>
      </c>
    </row>
    <row r="98" spans="1:15">
      <c r="A98" s="34">
        <v>6.6</v>
      </c>
      <c r="B98" s="21" t="s">
        <v>123</v>
      </c>
      <c r="C98" s="24"/>
      <c r="D98" s="20" t="s">
        <v>1</v>
      </c>
      <c r="E98" s="38">
        <v>0.88</v>
      </c>
      <c r="F98" s="91"/>
      <c r="G98" s="91"/>
      <c r="H98" s="91"/>
      <c r="I98" s="91"/>
      <c r="J98" s="91"/>
      <c r="K98" s="91"/>
      <c r="L98" s="91"/>
      <c r="M98" s="91"/>
      <c r="N98" s="91"/>
      <c r="O98" s="96">
        <f t="shared" si="3"/>
        <v>0.88</v>
      </c>
    </row>
    <row r="99" spans="1:15">
      <c r="A99" s="40">
        <v>6.7</v>
      </c>
      <c r="B99" s="6" t="s">
        <v>124</v>
      </c>
      <c r="C99" s="24"/>
      <c r="D99" s="7" t="s">
        <v>116</v>
      </c>
      <c r="E99" s="95">
        <v>2</v>
      </c>
      <c r="F99" s="91"/>
      <c r="G99" s="91"/>
      <c r="H99" s="91"/>
      <c r="I99" s="91"/>
      <c r="J99" s="91"/>
      <c r="K99" s="91"/>
      <c r="L99" s="91"/>
      <c r="M99" s="91"/>
      <c r="N99" s="91"/>
      <c r="O99" s="97">
        <f t="shared" si="3"/>
        <v>2</v>
      </c>
    </row>
    <row r="100" spans="1:15">
      <c r="A100" s="5"/>
      <c r="B100" s="6"/>
      <c r="C100" s="24"/>
      <c r="D100" s="61"/>
      <c r="E100" s="91"/>
      <c r="F100" s="91"/>
      <c r="G100" s="91"/>
      <c r="H100" s="91"/>
      <c r="I100" s="91"/>
      <c r="J100" s="91"/>
      <c r="K100" s="91"/>
      <c r="L100" s="91"/>
      <c r="M100" s="91"/>
      <c r="N100" s="91"/>
      <c r="O100" s="92"/>
    </row>
    <row r="101" spans="1:15">
      <c r="A101" s="5"/>
      <c r="B101" s="6"/>
      <c r="C101" s="24"/>
      <c r="D101" s="61"/>
      <c r="E101" s="91"/>
      <c r="F101" s="91"/>
      <c r="G101" s="91"/>
      <c r="H101" s="91"/>
      <c r="I101" s="91"/>
      <c r="J101" s="91"/>
      <c r="K101" s="91"/>
      <c r="L101" s="91"/>
      <c r="M101" s="91"/>
      <c r="N101" s="91"/>
      <c r="O101" s="92"/>
    </row>
    <row r="102" spans="1:15">
      <c r="A102" s="5"/>
      <c r="B102" s="6"/>
      <c r="C102" s="24"/>
      <c r="D102" s="61"/>
      <c r="E102" s="91"/>
      <c r="F102" s="91"/>
      <c r="G102" s="91"/>
      <c r="H102" s="91"/>
      <c r="I102" s="91"/>
      <c r="J102" s="91"/>
      <c r="K102" s="91"/>
      <c r="L102" s="91"/>
      <c r="M102" s="91"/>
      <c r="N102" s="91"/>
      <c r="O102" s="92"/>
    </row>
    <row r="103" spans="1:15">
      <c r="A103" s="5"/>
      <c r="B103" s="6"/>
      <c r="C103" s="24"/>
      <c r="D103" s="61"/>
      <c r="E103" s="91"/>
      <c r="F103" s="91"/>
      <c r="G103" s="91"/>
      <c r="H103" s="91"/>
      <c r="I103" s="91"/>
      <c r="J103" s="91"/>
      <c r="K103" s="91"/>
      <c r="L103" s="91"/>
      <c r="M103" s="91"/>
      <c r="N103" s="91"/>
      <c r="O103" s="92"/>
    </row>
    <row r="104" spans="1:15">
      <c r="A104" s="5"/>
      <c r="B104" s="6"/>
      <c r="C104" s="24"/>
      <c r="D104" s="61"/>
      <c r="E104" s="91"/>
      <c r="F104" s="91"/>
      <c r="G104" s="91"/>
      <c r="H104" s="91"/>
      <c r="I104" s="91"/>
      <c r="J104" s="91"/>
      <c r="K104" s="91"/>
      <c r="L104" s="91"/>
      <c r="M104" s="91"/>
      <c r="N104" s="91"/>
      <c r="O104" s="92"/>
    </row>
    <row r="105" spans="1:15">
      <c r="A105" s="5"/>
      <c r="B105" s="6"/>
      <c r="C105" s="24"/>
      <c r="D105" s="61"/>
      <c r="E105" s="91"/>
      <c r="F105" s="91"/>
      <c r="G105" s="91"/>
      <c r="H105" s="91"/>
      <c r="I105" s="91"/>
      <c r="J105" s="91"/>
      <c r="K105" s="91"/>
      <c r="L105" s="91"/>
      <c r="M105" s="91"/>
      <c r="N105" s="91"/>
      <c r="O105" s="92"/>
    </row>
    <row r="106" spans="1:15">
      <c r="A106" s="5"/>
      <c r="B106" s="6"/>
      <c r="C106" s="24"/>
      <c r="D106" s="61"/>
      <c r="E106" s="91"/>
      <c r="F106" s="91"/>
      <c r="G106" s="91"/>
      <c r="H106" s="91"/>
      <c r="I106" s="91"/>
      <c r="J106" s="91"/>
      <c r="K106" s="91"/>
      <c r="L106" s="91"/>
      <c r="M106" s="91"/>
      <c r="N106" s="91"/>
      <c r="O106" s="92"/>
    </row>
    <row r="107" spans="1:15">
      <c r="A107" s="5"/>
      <c r="B107" s="6"/>
      <c r="C107" s="24"/>
      <c r="D107" s="61"/>
      <c r="E107" s="91"/>
      <c r="F107" s="91"/>
      <c r="G107" s="91"/>
      <c r="H107" s="91"/>
      <c r="I107" s="91"/>
      <c r="J107" s="91"/>
      <c r="K107" s="91"/>
      <c r="L107" s="91"/>
      <c r="M107" s="91"/>
      <c r="N107" s="91"/>
      <c r="O107" s="92"/>
    </row>
    <row r="108" spans="1:15">
      <c r="A108" s="5"/>
      <c r="B108" s="6"/>
      <c r="C108" s="24"/>
      <c r="D108" s="61"/>
      <c r="E108" s="91"/>
      <c r="F108" s="91"/>
      <c r="G108" s="91"/>
      <c r="H108" s="91"/>
      <c r="I108" s="91"/>
      <c r="J108" s="91"/>
      <c r="K108" s="91"/>
      <c r="L108" s="91"/>
      <c r="M108" s="91"/>
      <c r="N108" s="91"/>
      <c r="O108" s="92"/>
    </row>
    <row r="109" spans="1:15">
      <c r="A109" s="5"/>
      <c r="B109" s="6"/>
      <c r="C109" s="24"/>
      <c r="D109" s="61"/>
      <c r="E109" s="91"/>
      <c r="F109" s="91"/>
      <c r="G109" s="91"/>
      <c r="H109" s="91"/>
      <c r="I109" s="91"/>
      <c r="J109" s="91"/>
      <c r="K109" s="91"/>
      <c r="L109" s="91"/>
      <c r="M109" s="91"/>
      <c r="N109" s="91"/>
      <c r="O109" s="92"/>
    </row>
    <row r="110" spans="1:15">
      <c r="A110" s="5"/>
      <c r="B110" s="6"/>
      <c r="C110" s="24"/>
      <c r="D110" s="61"/>
      <c r="E110" s="91"/>
      <c r="F110" s="91"/>
      <c r="G110" s="91"/>
      <c r="H110" s="91"/>
      <c r="I110" s="91"/>
      <c r="J110" s="91"/>
      <c r="K110" s="91"/>
      <c r="L110" s="91"/>
      <c r="M110" s="91"/>
      <c r="N110" s="91"/>
      <c r="O110" s="92"/>
    </row>
    <row r="111" spans="1:15">
      <c r="A111" s="5"/>
      <c r="B111" s="6"/>
      <c r="C111" s="24"/>
      <c r="D111" s="61"/>
      <c r="E111" s="91"/>
      <c r="F111" s="91"/>
      <c r="G111" s="91"/>
      <c r="H111" s="91"/>
      <c r="I111" s="91"/>
      <c r="J111" s="91"/>
      <c r="K111" s="91"/>
      <c r="L111" s="91"/>
      <c r="M111" s="91"/>
      <c r="N111" s="91"/>
      <c r="O111" s="92"/>
    </row>
    <row r="112" spans="1:15">
      <c r="A112" s="5"/>
      <c r="B112" s="6"/>
      <c r="C112" s="24"/>
      <c r="D112" s="61"/>
      <c r="E112" s="91"/>
      <c r="F112" s="91"/>
      <c r="G112" s="91"/>
      <c r="H112" s="91"/>
      <c r="I112" s="91"/>
      <c r="J112" s="91"/>
      <c r="K112" s="91"/>
      <c r="L112" s="91"/>
      <c r="M112" s="91"/>
      <c r="N112" s="91"/>
      <c r="O112" s="92"/>
    </row>
    <row r="113" spans="1:15">
      <c r="A113" s="5"/>
      <c r="B113" s="6"/>
      <c r="C113" s="24"/>
      <c r="D113" s="61"/>
      <c r="E113" s="91"/>
      <c r="F113" s="91"/>
      <c r="G113" s="91"/>
      <c r="H113" s="91"/>
      <c r="I113" s="91"/>
      <c r="J113" s="91"/>
      <c r="K113" s="91"/>
      <c r="L113" s="91"/>
      <c r="M113" s="91"/>
      <c r="N113" s="91"/>
      <c r="O113" s="92"/>
    </row>
    <row r="114" spans="1:15">
      <c r="A114" s="5"/>
      <c r="B114" s="6"/>
      <c r="C114" s="24"/>
      <c r="D114" s="61"/>
      <c r="E114" s="91"/>
      <c r="F114" s="91"/>
      <c r="G114" s="91"/>
      <c r="H114" s="91"/>
      <c r="I114" s="91"/>
      <c r="J114" s="91"/>
      <c r="K114" s="91"/>
      <c r="L114" s="91"/>
      <c r="M114" s="91"/>
      <c r="N114" s="91"/>
      <c r="O114" s="92"/>
    </row>
    <row r="115" spans="1:15">
      <c r="A115" s="5"/>
      <c r="B115" s="6"/>
      <c r="C115" s="24"/>
      <c r="D115" s="61"/>
      <c r="E115" s="91"/>
      <c r="F115" s="91"/>
      <c r="G115" s="91"/>
      <c r="H115" s="91"/>
      <c r="I115" s="91"/>
      <c r="J115" s="91"/>
      <c r="K115" s="91"/>
      <c r="L115" s="91"/>
      <c r="M115" s="91"/>
      <c r="N115" s="91"/>
      <c r="O115" s="92"/>
    </row>
    <row r="116" spans="1:15">
      <c r="A116" s="5"/>
      <c r="B116" s="6"/>
      <c r="C116" s="24"/>
      <c r="D116" s="61"/>
      <c r="E116" s="91"/>
      <c r="F116" s="91"/>
      <c r="G116" s="91"/>
      <c r="H116" s="91"/>
      <c r="I116" s="91"/>
      <c r="J116" s="91"/>
      <c r="K116" s="91"/>
      <c r="L116" s="91"/>
      <c r="M116" s="91"/>
      <c r="N116" s="91"/>
      <c r="O116" s="92"/>
    </row>
    <row r="117" spans="1:15">
      <c r="A117" s="5"/>
      <c r="B117" s="6"/>
      <c r="C117" s="24"/>
      <c r="D117" s="61"/>
      <c r="E117" s="91"/>
      <c r="F117" s="91"/>
      <c r="G117" s="91"/>
      <c r="H117" s="91"/>
      <c r="I117" s="91"/>
      <c r="J117" s="91"/>
      <c r="K117" s="91"/>
      <c r="L117" s="91"/>
      <c r="M117" s="91"/>
      <c r="N117" s="91"/>
      <c r="O117" s="92"/>
    </row>
  </sheetData>
  <mergeCells count="4">
    <mergeCell ref="A1:J1"/>
    <mergeCell ref="A2:J2"/>
    <mergeCell ref="F3:J3"/>
    <mergeCell ref="K3:O3"/>
  </mergeCells>
  <conditionalFormatting sqref="A35:A36">
    <cfRule type="cellIs" dxfId="28" priority="19" stopIfTrue="1" operator="equal">
      <formula>0</formula>
    </cfRule>
  </conditionalFormatting>
  <conditionalFormatting sqref="A92:A98">
    <cfRule type="cellIs" dxfId="27" priority="3" stopIfTrue="1" operator="equal">
      <formula>0</formula>
    </cfRule>
  </conditionalFormatting>
  <conditionalFormatting sqref="A96:B98">
    <cfRule type="cellIs" dxfId="26" priority="4" stopIfTrue="1" operator="equal">
      <formula>0</formula>
    </cfRule>
  </conditionalFormatting>
  <conditionalFormatting sqref="A6:C6 B7:C7 F7">
    <cfRule type="cellIs" dxfId="25" priority="40" stopIfTrue="1" operator="equal">
      <formula>0</formula>
    </cfRule>
  </conditionalFormatting>
  <conditionalFormatting sqref="A30:C30 G30">
    <cfRule type="cellIs" dxfId="24" priority="25" stopIfTrue="1" operator="equal">
      <formula>0</formula>
    </cfRule>
  </conditionalFormatting>
  <conditionalFormatting sqref="A32:C32">
    <cfRule type="cellIs" dxfId="23" priority="23" stopIfTrue="1" operator="equal">
      <formula>0</formula>
    </cfRule>
  </conditionalFormatting>
  <conditionalFormatting sqref="A34:C34 G34">
    <cfRule type="cellIs" dxfId="22" priority="21" stopIfTrue="1" operator="equal">
      <formula>0</formula>
    </cfRule>
  </conditionalFormatting>
  <conditionalFormatting sqref="A69:C70">
    <cfRule type="cellIs" dxfId="21" priority="13" stopIfTrue="1" operator="equal">
      <formula>0</formula>
    </cfRule>
  </conditionalFormatting>
  <conditionalFormatting sqref="A75:C77 G82:J83 L82:O83 E82:E86 G84:I86 L84:N86 J84:J87 O84:O87 A87:I87 K87:N87">
    <cfRule type="cellIs" dxfId="20" priority="49" stopIfTrue="1" operator="equal">
      <formula>0</formula>
    </cfRule>
  </conditionalFormatting>
  <conditionalFormatting sqref="A81:D86">
    <cfRule type="cellIs" dxfId="19" priority="44" stopIfTrue="1" operator="equal">
      <formula>0</formula>
    </cfRule>
  </conditionalFormatting>
  <conditionalFormatting sqref="A89:E90">
    <cfRule type="cellIs" dxfId="18" priority="8" stopIfTrue="1" operator="equal">
      <formula>0</formula>
    </cfRule>
  </conditionalFormatting>
  <conditionalFormatting sqref="A13:O14 M17:O29 E18:L22 A23:L23 A24:A29 A31 A33 A37:O68">
    <cfRule type="cellIs" dxfId="17" priority="27" stopIfTrue="1" operator="equal">
      <formula>0</formula>
    </cfRule>
  </conditionalFormatting>
  <conditionalFormatting sqref="B9:C9">
    <cfRule type="cellIs" dxfId="16" priority="35" stopIfTrue="1" operator="equal">
      <formula>0</formula>
    </cfRule>
  </conditionalFormatting>
  <conditionalFormatting sqref="B11:C11">
    <cfRule type="cellIs" dxfId="15" priority="34" stopIfTrue="1" operator="equal">
      <formula>0</formula>
    </cfRule>
  </conditionalFormatting>
  <conditionalFormatting sqref="C17">
    <cfRule type="cellIs" dxfId="14" priority="29" stopIfTrue="1" operator="equal">
      <formula>0</formula>
    </cfRule>
  </conditionalFormatting>
  <conditionalFormatting sqref="C78:C86">
    <cfRule type="cellIs" dxfId="13" priority="11" stopIfTrue="1" operator="equal">
      <formula>0</formula>
    </cfRule>
  </conditionalFormatting>
  <conditionalFormatting sqref="C35:E35">
    <cfRule type="cellIs" dxfId="12" priority="18" stopIfTrue="1" operator="equal">
      <formula>0</formula>
    </cfRule>
  </conditionalFormatting>
  <conditionalFormatting sqref="D96:D98">
    <cfRule type="cellIs" dxfId="11" priority="2" stopIfTrue="1" operator="equal">
      <formula>0</formula>
    </cfRule>
  </conditionalFormatting>
  <conditionalFormatting sqref="D78:O79">
    <cfRule type="cellIs" dxfId="10" priority="9" stopIfTrue="1" operator="equal">
      <formula>0</formula>
    </cfRule>
  </conditionalFormatting>
  <conditionalFormatting sqref="E5:E7">
    <cfRule type="cellIs" dxfId="9" priority="38" stopIfTrue="1" operator="equal">
      <formula>0</formula>
    </cfRule>
  </conditionalFormatting>
  <conditionalFormatting sqref="E24:E34">
    <cfRule type="cellIs" dxfId="8" priority="20" stopIfTrue="1" operator="equal">
      <formula>0</formula>
    </cfRule>
  </conditionalFormatting>
  <conditionalFormatting sqref="E93:E99">
    <cfRule type="cellIs" dxfId="7" priority="1" stopIfTrue="1" operator="equal">
      <formula>0</formula>
    </cfRule>
  </conditionalFormatting>
  <conditionalFormatting sqref="E17:J17">
    <cfRule type="cellIs" dxfId="6" priority="28" stopIfTrue="1" operator="equal">
      <formula>0</formula>
    </cfRule>
  </conditionalFormatting>
  <conditionalFormatting sqref="E8:O12">
    <cfRule type="cellIs" dxfId="5" priority="33" stopIfTrue="1" operator="equal">
      <formula>0</formula>
    </cfRule>
  </conditionalFormatting>
  <conditionalFormatting sqref="E15:O16 A75:D75">
    <cfRule type="cellIs" dxfId="4" priority="46" stopIfTrue="1" operator="equal">
      <formula>0</formula>
    </cfRule>
  </conditionalFormatting>
  <conditionalFormatting sqref="E69:O77">
    <cfRule type="cellIs" dxfId="3" priority="12" stopIfTrue="1" operator="equal">
      <formula>0</formula>
    </cfRule>
  </conditionalFormatting>
  <conditionalFormatting sqref="F24:L29 F31:O33 F35:O36 E36 A71:D72 A80 E80:O81">
    <cfRule type="cellIs" dxfId="2" priority="45" stopIfTrue="1" operator="equal">
      <formula>0</formula>
    </cfRule>
  </conditionalFormatting>
  <conditionalFormatting sqref="G92">
    <cfRule type="cellIs" dxfId="1" priority="7" stopIfTrue="1" operator="equal">
      <formula>0</formula>
    </cfRule>
  </conditionalFormatting>
  <conditionalFormatting sqref="G6:O7">
    <cfRule type="cellIs" dxfId="0" priority="39" stopIfTrue="1" operator="equal">
      <formula>0</formula>
    </cfRule>
  </conditionalFormatting>
  <pageMargins left="0.70866141732283472" right="0.70866141732283472" top="0.74803149606299213" bottom="0.74803149606299213" header="0.31496062992125984" footer="0.31496062992125984"/>
  <pageSetup paperSize="9" scale="41" fitToHeight="0" orientation="portrait" r:id="rId1"/>
  <headerFooter>
    <oddFooter>&amp;LBOQ - Interior Works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BFED-608D-4F6E-AAA0-2D143CB45086}">
  <dimension ref="A1:I35"/>
  <sheetViews>
    <sheetView view="pageBreakPreview" zoomScale="85" zoomScaleNormal="90" zoomScaleSheetLayoutView="85" workbookViewId="0">
      <pane ySplit="3" topLeftCell="A4" activePane="bottomLeft" state="frozen"/>
      <selection pane="bottomLeft" sqref="A1:I1"/>
    </sheetView>
  </sheetViews>
  <sheetFormatPr defaultColWidth="8.85546875" defaultRowHeight="12.75"/>
  <cols>
    <col min="1" max="1" width="12.140625" style="42" customWidth="1"/>
    <col min="2" max="2" width="24.85546875" style="42" bestFit="1" customWidth="1"/>
    <col min="3" max="3" width="62.42578125" style="42" customWidth="1"/>
    <col min="4" max="4" width="10.140625" style="42" customWidth="1"/>
    <col min="5" max="5" width="9.140625" style="42" bestFit="1" customWidth="1"/>
    <col min="6" max="6" width="7.7109375" style="42" customWidth="1"/>
    <col min="7" max="7" width="11.140625" style="42" customWidth="1"/>
    <col min="8" max="16384" width="8.85546875" style="42"/>
  </cols>
  <sheetData>
    <row r="1" spans="1:9" ht="13.9" customHeight="1">
      <c r="A1" s="194" t="s">
        <v>63</v>
      </c>
      <c r="B1" s="195"/>
      <c r="C1" s="195"/>
      <c r="D1" s="195"/>
      <c r="E1" s="195"/>
      <c r="F1" s="195"/>
      <c r="G1" s="195"/>
      <c r="H1" s="195"/>
      <c r="I1" s="195"/>
    </row>
    <row r="2" spans="1:9">
      <c r="A2" s="63" t="s">
        <v>24</v>
      </c>
      <c r="B2" s="64" t="s">
        <v>25</v>
      </c>
      <c r="C2" s="65" t="s">
        <v>26</v>
      </c>
      <c r="D2" s="65" t="s">
        <v>27</v>
      </c>
      <c r="E2" s="65" t="s">
        <v>143</v>
      </c>
      <c r="F2" s="65" t="s">
        <v>28</v>
      </c>
      <c r="G2" s="66" t="s">
        <v>3</v>
      </c>
      <c r="H2" s="199" t="s">
        <v>64</v>
      </c>
      <c r="I2" s="199"/>
    </row>
    <row r="3" spans="1:9">
      <c r="A3" s="43"/>
      <c r="B3" s="44"/>
      <c r="C3" s="44"/>
      <c r="D3" s="44"/>
      <c r="E3" s="44"/>
      <c r="F3" s="44"/>
      <c r="G3" s="67"/>
      <c r="H3" s="71" t="s">
        <v>61</v>
      </c>
      <c r="I3" s="71" t="s">
        <v>65</v>
      </c>
    </row>
    <row r="4" spans="1:9">
      <c r="A4" s="45">
        <v>1</v>
      </c>
      <c r="B4" s="46"/>
      <c r="C4" s="46" t="s">
        <v>29</v>
      </c>
      <c r="D4" s="46"/>
      <c r="E4" s="46"/>
      <c r="F4" s="46"/>
      <c r="G4" s="68"/>
      <c r="H4" s="71"/>
      <c r="I4" s="71"/>
    </row>
    <row r="5" spans="1:9" ht="51">
      <c r="A5" s="47"/>
      <c r="B5" s="48" t="s">
        <v>30</v>
      </c>
      <c r="C5" s="49" t="s">
        <v>31</v>
      </c>
      <c r="D5" s="50"/>
      <c r="E5" s="51"/>
      <c r="F5" s="52"/>
      <c r="G5" s="69"/>
      <c r="H5" s="71"/>
      <c r="I5" s="71"/>
    </row>
    <row r="6" spans="1:9">
      <c r="A6" s="47">
        <v>1.02</v>
      </c>
      <c r="B6" s="48"/>
      <c r="C6" s="53" t="s">
        <v>33</v>
      </c>
      <c r="D6" s="50" t="s">
        <v>32</v>
      </c>
      <c r="E6" s="51">
        <v>15</v>
      </c>
      <c r="F6" s="54">
        <v>90</v>
      </c>
      <c r="G6" s="69">
        <f>E6*F6</f>
        <v>1350</v>
      </c>
      <c r="H6" s="72">
        <v>6.25</v>
      </c>
      <c r="I6" s="71"/>
    </row>
    <row r="7" spans="1:9">
      <c r="A7" s="55"/>
      <c r="B7" s="196" t="s">
        <v>34</v>
      </c>
      <c r="C7" s="197"/>
      <c r="D7" s="197"/>
      <c r="E7" s="197"/>
      <c r="F7" s="198"/>
      <c r="G7" s="70">
        <f>G6</f>
        <v>1350</v>
      </c>
      <c r="H7" s="71"/>
      <c r="I7" s="71"/>
    </row>
    <row r="8" spans="1:9">
      <c r="A8" s="45">
        <v>2</v>
      </c>
      <c r="B8" s="46"/>
      <c r="C8" s="46" t="s">
        <v>35</v>
      </c>
      <c r="D8" s="46"/>
      <c r="E8" s="46"/>
      <c r="F8" s="46"/>
      <c r="G8" s="68"/>
      <c r="H8" s="71"/>
      <c r="I8" s="71"/>
    </row>
    <row r="9" spans="1:9" ht="25.5">
      <c r="A9" s="56"/>
      <c r="B9" s="48" t="s">
        <v>36</v>
      </c>
      <c r="C9" s="49" t="s">
        <v>37</v>
      </c>
      <c r="D9" s="50"/>
      <c r="E9" s="57"/>
      <c r="F9" s="54"/>
      <c r="G9" s="69"/>
      <c r="H9" s="71"/>
      <c r="I9" s="71"/>
    </row>
    <row r="10" spans="1:9">
      <c r="A10" s="98">
        <v>2.04</v>
      </c>
      <c r="B10" s="99"/>
      <c r="C10" s="100" t="s">
        <v>38</v>
      </c>
      <c r="D10" s="101" t="s">
        <v>32</v>
      </c>
      <c r="E10" s="102">
        <v>7</v>
      </c>
      <c r="F10" s="103">
        <v>200</v>
      </c>
      <c r="G10" s="104">
        <f>E10*F10</f>
        <v>1400</v>
      </c>
      <c r="H10" s="105">
        <v>2.2000000000000002</v>
      </c>
      <c r="I10" s="71"/>
    </row>
    <row r="11" spans="1:9">
      <c r="A11" s="106"/>
      <c r="B11" s="107"/>
      <c r="C11" s="108"/>
      <c r="D11" s="109"/>
      <c r="E11" s="106"/>
      <c r="F11" s="110"/>
      <c r="G11" s="111"/>
      <c r="H11" s="72"/>
      <c r="I11" s="71"/>
    </row>
    <row r="12" spans="1:9">
      <c r="A12" s="112">
        <v>5</v>
      </c>
      <c r="B12" s="113"/>
      <c r="C12" s="113" t="s">
        <v>125</v>
      </c>
      <c r="D12" s="113"/>
      <c r="E12" s="113"/>
      <c r="F12" s="110"/>
      <c r="G12" s="111"/>
      <c r="H12" s="72"/>
      <c r="I12" s="71"/>
    </row>
    <row r="13" spans="1:9">
      <c r="A13" s="114">
        <v>5.01</v>
      </c>
      <c r="B13" s="115" t="s">
        <v>126</v>
      </c>
      <c r="C13" s="116" t="s">
        <v>127</v>
      </c>
      <c r="D13" s="117" t="s">
        <v>116</v>
      </c>
      <c r="E13" s="118">
        <v>5</v>
      </c>
      <c r="F13" s="110"/>
      <c r="G13" s="111"/>
      <c r="H13" s="72"/>
      <c r="I13" s="73">
        <v>5</v>
      </c>
    </row>
    <row r="14" spans="1:9">
      <c r="A14" s="114">
        <v>5.03</v>
      </c>
      <c r="B14" s="115" t="s">
        <v>128</v>
      </c>
      <c r="C14" s="116" t="s">
        <v>129</v>
      </c>
      <c r="D14" s="117" t="s">
        <v>116</v>
      </c>
      <c r="E14" s="118">
        <v>1</v>
      </c>
      <c r="F14" s="110"/>
      <c r="G14" s="111"/>
      <c r="H14" s="72"/>
      <c r="I14" s="73">
        <v>1</v>
      </c>
    </row>
    <row r="15" spans="1:9">
      <c r="A15" s="114">
        <v>5.04</v>
      </c>
      <c r="B15" s="115" t="s">
        <v>130</v>
      </c>
      <c r="C15" s="116" t="s">
        <v>131</v>
      </c>
      <c r="D15" s="117" t="s">
        <v>116</v>
      </c>
      <c r="E15" s="118">
        <v>1</v>
      </c>
      <c r="F15" s="110"/>
      <c r="G15" s="111"/>
      <c r="H15" s="72"/>
      <c r="I15" s="187">
        <v>0</v>
      </c>
    </row>
    <row r="16" spans="1:9">
      <c r="A16" s="106"/>
      <c r="B16" s="107"/>
      <c r="C16" s="108"/>
      <c r="D16" s="109"/>
      <c r="E16" s="106"/>
      <c r="F16" s="110"/>
      <c r="G16" s="111"/>
      <c r="H16" s="72"/>
      <c r="I16" s="73"/>
    </row>
    <row r="17" spans="1:9">
      <c r="A17" s="119">
        <v>6</v>
      </c>
      <c r="B17" s="120"/>
      <c r="C17" s="120" t="s">
        <v>132</v>
      </c>
      <c r="D17" s="120"/>
      <c r="E17" s="120"/>
      <c r="F17" s="110"/>
      <c r="G17" s="111"/>
      <c r="H17" s="72"/>
      <c r="I17" s="73"/>
    </row>
    <row r="18" spans="1:9">
      <c r="A18" s="121">
        <v>6.04</v>
      </c>
      <c r="B18" s="125" t="s">
        <v>133</v>
      </c>
      <c r="C18" s="123" t="s">
        <v>134</v>
      </c>
      <c r="D18" s="124" t="s">
        <v>116</v>
      </c>
      <c r="E18" s="122">
        <v>1</v>
      </c>
      <c r="F18" s="110"/>
      <c r="G18" s="111"/>
      <c r="H18" s="72"/>
      <c r="I18" s="73">
        <v>1</v>
      </c>
    </row>
    <row r="19" spans="1:9">
      <c r="A19" s="121">
        <v>6.05</v>
      </c>
      <c r="B19" s="125" t="s">
        <v>135</v>
      </c>
      <c r="C19" s="123" t="s">
        <v>136</v>
      </c>
      <c r="D19" s="124" t="s">
        <v>116</v>
      </c>
      <c r="E19" s="122">
        <v>1</v>
      </c>
      <c r="F19" s="110"/>
      <c r="G19" s="111"/>
      <c r="H19" s="72"/>
      <c r="I19" s="73">
        <v>1</v>
      </c>
    </row>
    <row r="20" spans="1:9">
      <c r="A20" s="106"/>
      <c r="B20" s="107"/>
      <c r="C20" s="108"/>
      <c r="D20" s="109"/>
      <c r="E20" s="106"/>
      <c r="F20" s="110"/>
      <c r="G20" s="111"/>
      <c r="H20" s="72"/>
      <c r="I20" s="73"/>
    </row>
    <row r="21" spans="1:9" ht="25.5">
      <c r="A21" s="121">
        <v>6.08</v>
      </c>
      <c r="B21" s="126" t="s">
        <v>137</v>
      </c>
      <c r="C21" s="123" t="s">
        <v>138</v>
      </c>
      <c r="D21" s="124" t="s">
        <v>116</v>
      </c>
      <c r="E21" s="122">
        <v>1</v>
      </c>
      <c r="F21" s="110"/>
      <c r="G21" s="111"/>
      <c r="H21" s="72"/>
      <c r="I21" s="73">
        <v>1</v>
      </c>
    </row>
    <row r="22" spans="1:9" ht="25.5">
      <c r="A22" s="121">
        <v>6.09</v>
      </c>
      <c r="B22" s="127" t="s">
        <v>139</v>
      </c>
      <c r="C22" s="123" t="s">
        <v>140</v>
      </c>
      <c r="D22" s="124" t="s">
        <v>116</v>
      </c>
      <c r="E22" s="122">
        <v>1</v>
      </c>
      <c r="F22" s="110"/>
      <c r="G22" s="111"/>
      <c r="H22" s="72"/>
      <c r="I22" s="73">
        <v>1</v>
      </c>
    </row>
    <row r="23" spans="1:9" ht="25.5">
      <c r="A23" s="121">
        <v>6.12</v>
      </c>
      <c r="B23" s="127" t="s">
        <v>141</v>
      </c>
      <c r="C23" s="123" t="s">
        <v>142</v>
      </c>
      <c r="D23" s="124" t="s">
        <v>116</v>
      </c>
      <c r="E23" s="122">
        <v>1</v>
      </c>
      <c r="F23" s="110"/>
      <c r="G23" s="111"/>
      <c r="H23" s="72"/>
      <c r="I23" s="73">
        <v>1</v>
      </c>
    </row>
    <row r="24" spans="1:9">
      <c r="A24" s="106"/>
      <c r="B24" s="107"/>
      <c r="C24" s="108"/>
      <c r="D24" s="109"/>
      <c r="E24" s="106"/>
      <c r="F24" s="110"/>
      <c r="G24" s="111"/>
      <c r="H24" s="72"/>
      <c r="I24" s="71"/>
    </row>
    <row r="25" spans="1:9">
      <c r="A25" s="106"/>
      <c r="B25" s="107"/>
      <c r="C25" s="108"/>
      <c r="D25" s="109"/>
      <c r="E25" s="106"/>
      <c r="F25" s="110"/>
      <c r="G25" s="111"/>
      <c r="H25" s="72"/>
      <c r="I25" s="71"/>
    </row>
    <row r="26" spans="1:9">
      <c r="A26" s="106"/>
      <c r="B26" s="107"/>
      <c r="C26" s="108"/>
      <c r="D26" s="109"/>
      <c r="E26" s="106"/>
      <c r="F26" s="110"/>
      <c r="G26" s="111"/>
      <c r="H26" s="72"/>
      <c r="I26" s="71"/>
    </row>
    <row r="27" spans="1:9">
      <c r="A27" s="106"/>
      <c r="B27" s="107"/>
      <c r="C27" s="108"/>
      <c r="D27" s="109"/>
      <c r="E27" s="106"/>
      <c r="F27" s="110"/>
      <c r="G27" s="111"/>
      <c r="H27" s="72"/>
      <c r="I27" s="71"/>
    </row>
    <row r="28" spans="1:9">
      <c r="A28" s="106"/>
      <c r="B28" s="107"/>
      <c r="C28" s="108"/>
      <c r="D28" s="109"/>
      <c r="E28" s="106"/>
      <c r="F28" s="110"/>
      <c r="G28" s="111"/>
      <c r="H28" s="72"/>
      <c r="I28" s="71"/>
    </row>
    <row r="29" spans="1:9">
      <c r="A29" s="106"/>
      <c r="B29" s="107"/>
      <c r="C29" s="108"/>
      <c r="D29" s="109"/>
      <c r="E29" s="106"/>
      <c r="F29" s="110"/>
      <c r="G29" s="111"/>
      <c r="H29" s="72"/>
      <c r="I29" s="71"/>
    </row>
    <row r="30" spans="1:9">
      <c r="A30" s="106"/>
      <c r="B30" s="107"/>
      <c r="C30" s="108"/>
      <c r="D30" s="109"/>
      <c r="E30" s="106"/>
      <c r="F30" s="110"/>
      <c r="G30" s="111"/>
      <c r="H30" s="72"/>
      <c r="I30" s="71"/>
    </row>
    <row r="31" spans="1:9">
      <c r="A31" s="106"/>
      <c r="B31" s="107"/>
      <c r="C31" s="108"/>
      <c r="D31" s="109"/>
      <c r="E31" s="106"/>
      <c r="F31" s="110"/>
      <c r="G31" s="111"/>
      <c r="H31" s="72"/>
      <c r="I31" s="71"/>
    </row>
    <row r="32" spans="1:9">
      <c r="A32" s="106"/>
      <c r="B32" s="107"/>
      <c r="C32" s="108"/>
      <c r="D32" s="109"/>
      <c r="E32" s="106"/>
      <c r="F32" s="110"/>
      <c r="G32" s="111"/>
      <c r="H32" s="72"/>
      <c r="I32" s="71"/>
    </row>
    <row r="33" spans="1:9">
      <c r="A33" s="106"/>
      <c r="B33" s="107"/>
      <c r="C33" s="108"/>
      <c r="D33" s="109"/>
      <c r="E33" s="106"/>
      <c r="F33" s="110"/>
      <c r="G33" s="111"/>
      <c r="H33" s="72"/>
      <c r="I33" s="71"/>
    </row>
    <row r="34" spans="1:9">
      <c r="A34" s="106"/>
      <c r="B34" s="107"/>
      <c r="C34" s="108"/>
      <c r="D34" s="109"/>
      <c r="E34" s="106"/>
      <c r="F34" s="110"/>
      <c r="G34" s="111"/>
      <c r="H34" s="72"/>
      <c r="I34" s="71"/>
    </row>
    <row r="35" spans="1:9">
      <c r="A35" s="106"/>
      <c r="B35" s="107"/>
      <c r="C35" s="108"/>
      <c r="D35" s="109"/>
      <c r="E35" s="106"/>
      <c r="F35" s="110"/>
      <c r="G35" s="111"/>
      <c r="H35" s="72"/>
      <c r="I35" s="71"/>
    </row>
  </sheetData>
  <mergeCells count="3">
    <mergeCell ref="A1:I1"/>
    <mergeCell ref="B7:F7"/>
    <mergeCell ref="H2:I2"/>
  </mergeCell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A4FD6-3228-4B34-9C01-6A753BF9B4ED}">
  <dimension ref="A1:E9"/>
  <sheetViews>
    <sheetView view="pageBreakPreview" zoomScaleNormal="100" zoomScaleSheetLayoutView="100" workbookViewId="0">
      <selection sqref="A1:E1"/>
    </sheetView>
  </sheetViews>
  <sheetFormatPr defaultColWidth="8.85546875" defaultRowHeight="12.75"/>
  <cols>
    <col min="1" max="1" width="8.85546875" style="169"/>
    <col min="2" max="2" width="58.28515625" style="169" customWidth="1"/>
    <col min="3" max="16384" width="8.85546875" style="169"/>
  </cols>
  <sheetData>
    <row r="1" spans="1:5">
      <c r="A1" s="200" t="s">
        <v>144</v>
      </c>
      <c r="B1" s="201"/>
      <c r="C1" s="201"/>
      <c r="D1" s="201"/>
      <c r="E1" s="201"/>
    </row>
    <row r="2" spans="1:5">
      <c r="A2" s="202"/>
      <c r="B2" s="203"/>
      <c r="C2" s="170"/>
      <c r="D2" s="170"/>
      <c r="E2" s="170"/>
    </row>
    <row r="3" spans="1:5">
      <c r="A3" s="172" t="s">
        <v>0</v>
      </c>
      <c r="B3" s="171" t="s">
        <v>145</v>
      </c>
      <c r="C3" s="171" t="s">
        <v>27</v>
      </c>
      <c r="D3" s="171" t="s">
        <v>143</v>
      </c>
      <c r="E3" s="171" t="s">
        <v>244</v>
      </c>
    </row>
    <row r="4" spans="1:5">
      <c r="A4" s="173">
        <v>1.01</v>
      </c>
      <c r="B4" s="174" t="s">
        <v>146</v>
      </c>
      <c r="C4" s="175" t="s">
        <v>147</v>
      </c>
      <c r="D4" s="176">
        <v>4</v>
      </c>
      <c r="E4" s="176">
        <v>4</v>
      </c>
    </row>
    <row r="5" spans="1:5" ht="38.25">
      <c r="A5" s="173">
        <v>1.02</v>
      </c>
      <c r="B5" s="174" t="s">
        <v>148</v>
      </c>
      <c r="C5" s="175" t="s">
        <v>147</v>
      </c>
      <c r="D5" s="176">
        <v>12</v>
      </c>
      <c r="E5" s="176">
        <v>12</v>
      </c>
    </row>
    <row r="6" spans="1:5" ht="63.75">
      <c r="A6" s="173">
        <v>1.03</v>
      </c>
      <c r="B6" s="174" t="s">
        <v>149</v>
      </c>
      <c r="C6" s="175" t="s">
        <v>147</v>
      </c>
      <c r="D6" s="176">
        <v>27</v>
      </c>
      <c r="E6" s="176">
        <v>27</v>
      </c>
    </row>
    <row r="7" spans="1:5" ht="38.25">
      <c r="A7" s="173">
        <v>1.04</v>
      </c>
      <c r="B7" s="174" t="s">
        <v>150</v>
      </c>
      <c r="C7" s="175" t="s">
        <v>147</v>
      </c>
      <c r="D7" s="176">
        <v>8</v>
      </c>
      <c r="E7" s="176">
        <v>8</v>
      </c>
    </row>
    <row r="8" spans="1:5" ht="25.5">
      <c r="A8" s="173">
        <v>1.05</v>
      </c>
      <c r="B8" s="174" t="s">
        <v>151</v>
      </c>
      <c r="C8" s="175" t="s">
        <v>152</v>
      </c>
      <c r="D8" s="176">
        <v>17</v>
      </c>
      <c r="E8" s="188">
        <v>17</v>
      </c>
    </row>
    <row r="9" spans="1:5" ht="13.5" thickBot="1">
      <c r="A9" s="177"/>
      <c r="B9" s="204" t="s">
        <v>34</v>
      </c>
      <c r="C9" s="204"/>
      <c r="D9" s="204"/>
      <c r="E9" s="204"/>
    </row>
  </sheetData>
  <mergeCells count="3">
    <mergeCell ref="A1:E1"/>
    <mergeCell ref="A2:B2"/>
    <mergeCell ref="B9:E9"/>
  </mergeCell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0A77-FDEF-46F2-9CAE-A3F53AB25B89}">
  <dimension ref="A1:E109"/>
  <sheetViews>
    <sheetView view="pageBreakPreview" topLeftCell="A85" zoomScaleNormal="100" zoomScaleSheetLayoutView="100" workbookViewId="0">
      <selection sqref="A1:D1"/>
    </sheetView>
  </sheetViews>
  <sheetFormatPr defaultColWidth="9.140625" defaultRowHeight="12.75"/>
  <cols>
    <col min="1" max="1" width="7.7109375" style="167" customWidth="1"/>
    <col min="2" max="2" width="78.7109375" style="138" customWidth="1"/>
    <col min="3" max="4" width="8.7109375" style="168" customWidth="1"/>
    <col min="5" max="254" width="9.140625" style="138"/>
    <col min="255" max="255" width="7.7109375" style="138" customWidth="1"/>
    <col min="256" max="256" width="56.7109375" style="138" customWidth="1"/>
    <col min="257" max="258" width="8.7109375" style="138" customWidth="1"/>
    <col min="259" max="260" width="14.7109375" style="138" customWidth="1"/>
    <col min="261" max="510" width="9.140625" style="138"/>
    <col min="511" max="511" width="7.7109375" style="138" customWidth="1"/>
    <col min="512" max="512" width="56.7109375" style="138" customWidth="1"/>
    <col min="513" max="514" width="8.7109375" style="138" customWidth="1"/>
    <col min="515" max="516" width="14.7109375" style="138" customWidth="1"/>
    <col min="517" max="766" width="9.140625" style="138"/>
    <col min="767" max="767" width="7.7109375" style="138" customWidth="1"/>
    <col min="768" max="768" width="56.7109375" style="138" customWidth="1"/>
    <col min="769" max="770" width="8.7109375" style="138" customWidth="1"/>
    <col min="771" max="772" width="14.7109375" style="138" customWidth="1"/>
    <col min="773" max="1022" width="9.140625" style="138"/>
    <col min="1023" max="1023" width="7.7109375" style="138" customWidth="1"/>
    <col min="1024" max="1024" width="56.7109375" style="138" customWidth="1"/>
    <col min="1025" max="1026" width="8.7109375" style="138" customWidth="1"/>
    <col min="1027" max="1028" width="14.7109375" style="138" customWidth="1"/>
    <col min="1029" max="1278" width="9.140625" style="138"/>
    <col min="1279" max="1279" width="7.7109375" style="138" customWidth="1"/>
    <col min="1280" max="1280" width="56.7109375" style="138" customWidth="1"/>
    <col min="1281" max="1282" width="8.7109375" style="138" customWidth="1"/>
    <col min="1283" max="1284" width="14.7109375" style="138" customWidth="1"/>
    <col min="1285" max="1534" width="9.140625" style="138"/>
    <col min="1535" max="1535" width="7.7109375" style="138" customWidth="1"/>
    <col min="1536" max="1536" width="56.7109375" style="138" customWidth="1"/>
    <col min="1537" max="1538" width="8.7109375" style="138" customWidth="1"/>
    <col min="1539" max="1540" width="14.7109375" style="138" customWidth="1"/>
    <col min="1541" max="1790" width="9.140625" style="138"/>
    <col min="1791" max="1791" width="7.7109375" style="138" customWidth="1"/>
    <col min="1792" max="1792" width="56.7109375" style="138" customWidth="1"/>
    <col min="1793" max="1794" width="8.7109375" style="138" customWidth="1"/>
    <col min="1795" max="1796" width="14.7109375" style="138" customWidth="1"/>
    <col min="1797" max="2046" width="9.140625" style="138"/>
    <col min="2047" max="2047" width="7.7109375" style="138" customWidth="1"/>
    <col min="2048" max="2048" width="56.7109375" style="138" customWidth="1"/>
    <col min="2049" max="2050" width="8.7109375" style="138" customWidth="1"/>
    <col min="2051" max="2052" width="14.7109375" style="138" customWidth="1"/>
    <col min="2053" max="2302" width="9.140625" style="138"/>
    <col min="2303" max="2303" width="7.7109375" style="138" customWidth="1"/>
    <col min="2304" max="2304" width="56.7109375" style="138" customWidth="1"/>
    <col min="2305" max="2306" width="8.7109375" style="138" customWidth="1"/>
    <col min="2307" max="2308" width="14.7109375" style="138" customWidth="1"/>
    <col min="2309" max="2558" width="9.140625" style="138"/>
    <col min="2559" max="2559" width="7.7109375" style="138" customWidth="1"/>
    <col min="2560" max="2560" width="56.7109375" style="138" customWidth="1"/>
    <col min="2561" max="2562" width="8.7109375" style="138" customWidth="1"/>
    <col min="2563" max="2564" width="14.7109375" style="138" customWidth="1"/>
    <col min="2565" max="2814" width="9.140625" style="138"/>
    <col min="2815" max="2815" width="7.7109375" style="138" customWidth="1"/>
    <col min="2816" max="2816" width="56.7109375" style="138" customWidth="1"/>
    <col min="2817" max="2818" width="8.7109375" style="138" customWidth="1"/>
    <col min="2819" max="2820" width="14.7109375" style="138" customWidth="1"/>
    <col min="2821" max="3070" width="9.140625" style="138"/>
    <col min="3071" max="3071" width="7.7109375" style="138" customWidth="1"/>
    <col min="3072" max="3072" width="56.7109375" style="138" customWidth="1"/>
    <col min="3073" max="3074" width="8.7109375" style="138" customWidth="1"/>
    <col min="3075" max="3076" width="14.7109375" style="138" customWidth="1"/>
    <col min="3077" max="3326" width="9.140625" style="138"/>
    <col min="3327" max="3327" width="7.7109375" style="138" customWidth="1"/>
    <col min="3328" max="3328" width="56.7109375" style="138" customWidth="1"/>
    <col min="3329" max="3330" width="8.7109375" style="138" customWidth="1"/>
    <col min="3331" max="3332" width="14.7109375" style="138" customWidth="1"/>
    <col min="3333" max="3582" width="9.140625" style="138"/>
    <col min="3583" max="3583" width="7.7109375" style="138" customWidth="1"/>
    <col min="3584" max="3584" width="56.7109375" style="138" customWidth="1"/>
    <col min="3585" max="3586" width="8.7109375" style="138" customWidth="1"/>
    <col min="3587" max="3588" width="14.7109375" style="138" customWidth="1"/>
    <col min="3589" max="3838" width="9.140625" style="138"/>
    <col min="3839" max="3839" width="7.7109375" style="138" customWidth="1"/>
    <col min="3840" max="3840" width="56.7109375" style="138" customWidth="1"/>
    <col min="3841" max="3842" width="8.7109375" style="138" customWidth="1"/>
    <col min="3843" max="3844" width="14.7109375" style="138" customWidth="1"/>
    <col min="3845" max="4094" width="9.140625" style="138"/>
    <col min="4095" max="4095" width="7.7109375" style="138" customWidth="1"/>
    <col min="4096" max="4096" width="56.7109375" style="138" customWidth="1"/>
    <col min="4097" max="4098" width="8.7109375" style="138" customWidth="1"/>
    <col min="4099" max="4100" width="14.7109375" style="138" customWidth="1"/>
    <col min="4101" max="4350" width="9.140625" style="138"/>
    <col min="4351" max="4351" width="7.7109375" style="138" customWidth="1"/>
    <col min="4352" max="4352" width="56.7109375" style="138" customWidth="1"/>
    <col min="4353" max="4354" width="8.7109375" style="138" customWidth="1"/>
    <col min="4355" max="4356" width="14.7109375" style="138" customWidth="1"/>
    <col min="4357" max="4606" width="9.140625" style="138"/>
    <col min="4607" max="4607" width="7.7109375" style="138" customWidth="1"/>
    <col min="4608" max="4608" width="56.7109375" style="138" customWidth="1"/>
    <col min="4609" max="4610" width="8.7109375" style="138" customWidth="1"/>
    <col min="4611" max="4612" width="14.7109375" style="138" customWidth="1"/>
    <col min="4613" max="4862" width="9.140625" style="138"/>
    <col min="4863" max="4863" width="7.7109375" style="138" customWidth="1"/>
    <col min="4864" max="4864" width="56.7109375" style="138" customWidth="1"/>
    <col min="4865" max="4866" width="8.7109375" style="138" customWidth="1"/>
    <col min="4867" max="4868" width="14.7109375" style="138" customWidth="1"/>
    <col min="4869" max="5118" width="9.140625" style="138"/>
    <col min="5119" max="5119" width="7.7109375" style="138" customWidth="1"/>
    <col min="5120" max="5120" width="56.7109375" style="138" customWidth="1"/>
    <col min="5121" max="5122" width="8.7109375" style="138" customWidth="1"/>
    <col min="5123" max="5124" width="14.7109375" style="138" customWidth="1"/>
    <col min="5125" max="5374" width="9.140625" style="138"/>
    <col min="5375" max="5375" width="7.7109375" style="138" customWidth="1"/>
    <col min="5376" max="5376" width="56.7109375" style="138" customWidth="1"/>
    <col min="5377" max="5378" width="8.7109375" style="138" customWidth="1"/>
    <col min="5379" max="5380" width="14.7109375" style="138" customWidth="1"/>
    <col min="5381" max="5630" width="9.140625" style="138"/>
    <col min="5631" max="5631" width="7.7109375" style="138" customWidth="1"/>
    <col min="5632" max="5632" width="56.7109375" style="138" customWidth="1"/>
    <col min="5633" max="5634" width="8.7109375" style="138" customWidth="1"/>
    <col min="5635" max="5636" width="14.7109375" style="138" customWidth="1"/>
    <col min="5637" max="5886" width="9.140625" style="138"/>
    <col min="5887" max="5887" width="7.7109375" style="138" customWidth="1"/>
    <col min="5888" max="5888" width="56.7109375" style="138" customWidth="1"/>
    <col min="5889" max="5890" width="8.7109375" style="138" customWidth="1"/>
    <col min="5891" max="5892" width="14.7109375" style="138" customWidth="1"/>
    <col min="5893" max="6142" width="9.140625" style="138"/>
    <col min="6143" max="6143" width="7.7109375" style="138" customWidth="1"/>
    <col min="6144" max="6144" width="56.7109375" style="138" customWidth="1"/>
    <col min="6145" max="6146" width="8.7109375" style="138" customWidth="1"/>
    <col min="6147" max="6148" width="14.7109375" style="138" customWidth="1"/>
    <col min="6149" max="6398" width="9.140625" style="138"/>
    <col min="6399" max="6399" width="7.7109375" style="138" customWidth="1"/>
    <col min="6400" max="6400" width="56.7109375" style="138" customWidth="1"/>
    <col min="6401" max="6402" width="8.7109375" style="138" customWidth="1"/>
    <col min="6403" max="6404" width="14.7109375" style="138" customWidth="1"/>
    <col min="6405" max="6654" width="9.140625" style="138"/>
    <col min="6655" max="6655" width="7.7109375" style="138" customWidth="1"/>
    <col min="6656" max="6656" width="56.7109375" style="138" customWidth="1"/>
    <col min="6657" max="6658" width="8.7109375" style="138" customWidth="1"/>
    <col min="6659" max="6660" width="14.7109375" style="138" customWidth="1"/>
    <col min="6661" max="6910" width="9.140625" style="138"/>
    <col min="6911" max="6911" width="7.7109375" style="138" customWidth="1"/>
    <col min="6912" max="6912" width="56.7109375" style="138" customWidth="1"/>
    <col min="6913" max="6914" width="8.7109375" style="138" customWidth="1"/>
    <col min="6915" max="6916" width="14.7109375" style="138" customWidth="1"/>
    <col min="6917" max="7166" width="9.140625" style="138"/>
    <col min="7167" max="7167" width="7.7109375" style="138" customWidth="1"/>
    <col min="7168" max="7168" width="56.7109375" style="138" customWidth="1"/>
    <col min="7169" max="7170" width="8.7109375" style="138" customWidth="1"/>
    <col min="7171" max="7172" width="14.7109375" style="138" customWidth="1"/>
    <col min="7173" max="7422" width="9.140625" style="138"/>
    <col min="7423" max="7423" width="7.7109375" style="138" customWidth="1"/>
    <col min="7424" max="7424" width="56.7109375" style="138" customWidth="1"/>
    <col min="7425" max="7426" width="8.7109375" style="138" customWidth="1"/>
    <col min="7427" max="7428" width="14.7109375" style="138" customWidth="1"/>
    <col min="7429" max="7678" width="9.140625" style="138"/>
    <col min="7679" max="7679" width="7.7109375" style="138" customWidth="1"/>
    <col min="7680" max="7680" width="56.7109375" style="138" customWidth="1"/>
    <col min="7681" max="7682" width="8.7109375" style="138" customWidth="1"/>
    <col min="7683" max="7684" width="14.7109375" style="138" customWidth="1"/>
    <col min="7685" max="7934" width="9.140625" style="138"/>
    <col min="7935" max="7935" width="7.7109375" style="138" customWidth="1"/>
    <col min="7936" max="7936" width="56.7109375" style="138" customWidth="1"/>
    <col min="7937" max="7938" width="8.7109375" style="138" customWidth="1"/>
    <col min="7939" max="7940" width="14.7109375" style="138" customWidth="1"/>
    <col min="7941" max="8190" width="9.140625" style="138"/>
    <col min="8191" max="8191" width="7.7109375" style="138" customWidth="1"/>
    <col min="8192" max="8192" width="56.7109375" style="138" customWidth="1"/>
    <col min="8193" max="8194" width="8.7109375" style="138" customWidth="1"/>
    <col min="8195" max="8196" width="14.7109375" style="138" customWidth="1"/>
    <col min="8197" max="8446" width="9.140625" style="138"/>
    <col min="8447" max="8447" width="7.7109375" style="138" customWidth="1"/>
    <col min="8448" max="8448" width="56.7109375" style="138" customWidth="1"/>
    <col min="8449" max="8450" width="8.7109375" style="138" customWidth="1"/>
    <col min="8451" max="8452" width="14.7109375" style="138" customWidth="1"/>
    <col min="8453" max="8702" width="9.140625" style="138"/>
    <col min="8703" max="8703" width="7.7109375" style="138" customWidth="1"/>
    <col min="8704" max="8704" width="56.7109375" style="138" customWidth="1"/>
    <col min="8705" max="8706" width="8.7109375" style="138" customWidth="1"/>
    <col min="8707" max="8708" width="14.7109375" style="138" customWidth="1"/>
    <col min="8709" max="8958" width="9.140625" style="138"/>
    <col min="8959" max="8959" width="7.7109375" style="138" customWidth="1"/>
    <col min="8960" max="8960" width="56.7109375" style="138" customWidth="1"/>
    <col min="8961" max="8962" width="8.7109375" style="138" customWidth="1"/>
    <col min="8963" max="8964" width="14.7109375" style="138" customWidth="1"/>
    <col min="8965" max="9214" width="9.140625" style="138"/>
    <col min="9215" max="9215" width="7.7109375" style="138" customWidth="1"/>
    <col min="9216" max="9216" width="56.7109375" style="138" customWidth="1"/>
    <col min="9217" max="9218" width="8.7109375" style="138" customWidth="1"/>
    <col min="9219" max="9220" width="14.7109375" style="138" customWidth="1"/>
    <col min="9221" max="9470" width="9.140625" style="138"/>
    <col min="9471" max="9471" width="7.7109375" style="138" customWidth="1"/>
    <col min="9472" max="9472" width="56.7109375" style="138" customWidth="1"/>
    <col min="9473" max="9474" width="8.7109375" style="138" customWidth="1"/>
    <col min="9475" max="9476" width="14.7109375" style="138" customWidth="1"/>
    <col min="9477" max="9726" width="9.140625" style="138"/>
    <col min="9727" max="9727" width="7.7109375" style="138" customWidth="1"/>
    <col min="9728" max="9728" width="56.7109375" style="138" customWidth="1"/>
    <col min="9729" max="9730" width="8.7109375" style="138" customWidth="1"/>
    <col min="9731" max="9732" width="14.7109375" style="138" customWidth="1"/>
    <col min="9733" max="9982" width="9.140625" style="138"/>
    <col min="9983" max="9983" width="7.7109375" style="138" customWidth="1"/>
    <col min="9984" max="9984" width="56.7109375" style="138" customWidth="1"/>
    <col min="9985" max="9986" width="8.7109375" style="138" customWidth="1"/>
    <col min="9987" max="9988" width="14.7109375" style="138" customWidth="1"/>
    <col min="9989" max="10238" width="9.140625" style="138"/>
    <col min="10239" max="10239" width="7.7109375" style="138" customWidth="1"/>
    <col min="10240" max="10240" width="56.7109375" style="138" customWidth="1"/>
    <col min="10241" max="10242" width="8.7109375" style="138" customWidth="1"/>
    <col min="10243" max="10244" width="14.7109375" style="138" customWidth="1"/>
    <col min="10245" max="10494" width="9.140625" style="138"/>
    <col min="10495" max="10495" width="7.7109375" style="138" customWidth="1"/>
    <col min="10496" max="10496" width="56.7109375" style="138" customWidth="1"/>
    <col min="10497" max="10498" width="8.7109375" style="138" customWidth="1"/>
    <col min="10499" max="10500" width="14.7109375" style="138" customWidth="1"/>
    <col min="10501" max="10750" width="9.140625" style="138"/>
    <col min="10751" max="10751" width="7.7109375" style="138" customWidth="1"/>
    <col min="10752" max="10752" width="56.7109375" style="138" customWidth="1"/>
    <col min="10753" max="10754" width="8.7109375" style="138" customWidth="1"/>
    <col min="10755" max="10756" width="14.7109375" style="138" customWidth="1"/>
    <col min="10757" max="11006" width="9.140625" style="138"/>
    <col min="11007" max="11007" width="7.7109375" style="138" customWidth="1"/>
    <col min="11008" max="11008" width="56.7109375" style="138" customWidth="1"/>
    <col min="11009" max="11010" width="8.7109375" style="138" customWidth="1"/>
    <col min="11011" max="11012" width="14.7109375" style="138" customWidth="1"/>
    <col min="11013" max="11262" width="9.140625" style="138"/>
    <col min="11263" max="11263" width="7.7109375" style="138" customWidth="1"/>
    <col min="11264" max="11264" width="56.7109375" style="138" customWidth="1"/>
    <col min="11265" max="11266" width="8.7109375" style="138" customWidth="1"/>
    <col min="11267" max="11268" width="14.7109375" style="138" customWidth="1"/>
    <col min="11269" max="11518" width="9.140625" style="138"/>
    <col min="11519" max="11519" width="7.7109375" style="138" customWidth="1"/>
    <col min="11520" max="11520" width="56.7109375" style="138" customWidth="1"/>
    <col min="11521" max="11522" width="8.7109375" style="138" customWidth="1"/>
    <col min="11523" max="11524" width="14.7109375" style="138" customWidth="1"/>
    <col min="11525" max="11774" width="9.140625" style="138"/>
    <col min="11775" max="11775" width="7.7109375" style="138" customWidth="1"/>
    <col min="11776" max="11776" width="56.7109375" style="138" customWidth="1"/>
    <col min="11777" max="11778" width="8.7109375" style="138" customWidth="1"/>
    <col min="11779" max="11780" width="14.7109375" style="138" customWidth="1"/>
    <col min="11781" max="12030" width="9.140625" style="138"/>
    <col min="12031" max="12031" width="7.7109375" style="138" customWidth="1"/>
    <col min="12032" max="12032" width="56.7109375" style="138" customWidth="1"/>
    <col min="12033" max="12034" width="8.7109375" style="138" customWidth="1"/>
    <col min="12035" max="12036" width="14.7109375" style="138" customWidth="1"/>
    <col min="12037" max="12286" width="9.140625" style="138"/>
    <col min="12287" max="12287" width="7.7109375" style="138" customWidth="1"/>
    <col min="12288" max="12288" width="56.7109375" style="138" customWidth="1"/>
    <col min="12289" max="12290" width="8.7109375" style="138" customWidth="1"/>
    <col min="12291" max="12292" width="14.7109375" style="138" customWidth="1"/>
    <col min="12293" max="12542" width="9.140625" style="138"/>
    <col min="12543" max="12543" width="7.7109375" style="138" customWidth="1"/>
    <col min="12544" max="12544" width="56.7109375" style="138" customWidth="1"/>
    <col min="12545" max="12546" width="8.7109375" style="138" customWidth="1"/>
    <col min="12547" max="12548" width="14.7109375" style="138" customWidth="1"/>
    <col min="12549" max="12798" width="9.140625" style="138"/>
    <col min="12799" max="12799" width="7.7109375" style="138" customWidth="1"/>
    <col min="12800" max="12800" width="56.7109375" style="138" customWidth="1"/>
    <col min="12801" max="12802" width="8.7109375" style="138" customWidth="1"/>
    <col min="12803" max="12804" width="14.7109375" style="138" customWidth="1"/>
    <col min="12805" max="13054" width="9.140625" style="138"/>
    <col min="13055" max="13055" width="7.7109375" style="138" customWidth="1"/>
    <col min="13056" max="13056" width="56.7109375" style="138" customWidth="1"/>
    <col min="13057" max="13058" width="8.7109375" style="138" customWidth="1"/>
    <col min="13059" max="13060" width="14.7109375" style="138" customWidth="1"/>
    <col min="13061" max="13310" width="9.140625" style="138"/>
    <col min="13311" max="13311" width="7.7109375" style="138" customWidth="1"/>
    <col min="13312" max="13312" width="56.7109375" style="138" customWidth="1"/>
    <col min="13313" max="13314" width="8.7109375" style="138" customWidth="1"/>
    <col min="13315" max="13316" width="14.7109375" style="138" customWidth="1"/>
    <col min="13317" max="13566" width="9.140625" style="138"/>
    <col min="13567" max="13567" width="7.7109375" style="138" customWidth="1"/>
    <col min="13568" max="13568" width="56.7109375" style="138" customWidth="1"/>
    <col min="13569" max="13570" width="8.7109375" style="138" customWidth="1"/>
    <col min="13571" max="13572" width="14.7109375" style="138" customWidth="1"/>
    <col min="13573" max="13822" width="9.140625" style="138"/>
    <col min="13823" max="13823" width="7.7109375" style="138" customWidth="1"/>
    <col min="13824" max="13824" width="56.7109375" style="138" customWidth="1"/>
    <col min="13825" max="13826" width="8.7109375" style="138" customWidth="1"/>
    <col min="13827" max="13828" width="14.7109375" style="138" customWidth="1"/>
    <col min="13829" max="14078" width="9.140625" style="138"/>
    <col min="14079" max="14079" width="7.7109375" style="138" customWidth="1"/>
    <col min="14080" max="14080" width="56.7109375" style="138" customWidth="1"/>
    <col min="14081" max="14082" width="8.7109375" style="138" customWidth="1"/>
    <col min="14083" max="14084" width="14.7109375" style="138" customWidth="1"/>
    <col min="14085" max="14334" width="9.140625" style="138"/>
    <col min="14335" max="14335" width="7.7109375" style="138" customWidth="1"/>
    <col min="14336" max="14336" width="56.7109375" style="138" customWidth="1"/>
    <col min="14337" max="14338" width="8.7109375" style="138" customWidth="1"/>
    <col min="14339" max="14340" width="14.7109375" style="138" customWidth="1"/>
    <col min="14341" max="14590" width="9.140625" style="138"/>
    <col min="14591" max="14591" width="7.7109375" style="138" customWidth="1"/>
    <col min="14592" max="14592" width="56.7109375" style="138" customWidth="1"/>
    <col min="14593" max="14594" width="8.7109375" style="138" customWidth="1"/>
    <col min="14595" max="14596" width="14.7109375" style="138" customWidth="1"/>
    <col min="14597" max="14846" width="9.140625" style="138"/>
    <col min="14847" max="14847" width="7.7109375" style="138" customWidth="1"/>
    <col min="14848" max="14848" width="56.7109375" style="138" customWidth="1"/>
    <col min="14849" max="14850" width="8.7109375" style="138" customWidth="1"/>
    <col min="14851" max="14852" width="14.7109375" style="138" customWidth="1"/>
    <col min="14853" max="15102" width="9.140625" style="138"/>
    <col min="15103" max="15103" width="7.7109375" style="138" customWidth="1"/>
    <col min="15104" max="15104" width="56.7109375" style="138" customWidth="1"/>
    <col min="15105" max="15106" width="8.7109375" style="138" customWidth="1"/>
    <col min="15107" max="15108" width="14.7109375" style="138" customWidth="1"/>
    <col min="15109" max="15358" width="9.140625" style="138"/>
    <col min="15359" max="15359" width="7.7109375" style="138" customWidth="1"/>
    <col min="15360" max="15360" width="56.7109375" style="138" customWidth="1"/>
    <col min="15361" max="15362" width="8.7109375" style="138" customWidth="1"/>
    <col min="15363" max="15364" width="14.7109375" style="138" customWidth="1"/>
    <col min="15365" max="15614" width="9.140625" style="138"/>
    <col min="15615" max="15615" width="7.7109375" style="138" customWidth="1"/>
    <col min="15616" max="15616" width="56.7109375" style="138" customWidth="1"/>
    <col min="15617" max="15618" width="8.7109375" style="138" customWidth="1"/>
    <col min="15619" max="15620" width="14.7109375" style="138" customWidth="1"/>
    <col min="15621" max="15870" width="9.140625" style="138"/>
    <col min="15871" max="15871" width="7.7109375" style="138" customWidth="1"/>
    <col min="15872" max="15872" width="56.7109375" style="138" customWidth="1"/>
    <col min="15873" max="15874" width="8.7109375" style="138" customWidth="1"/>
    <col min="15875" max="15876" width="14.7109375" style="138" customWidth="1"/>
    <col min="15877" max="16126" width="9.140625" style="138"/>
    <col min="16127" max="16127" width="7.7109375" style="138" customWidth="1"/>
    <col min="16128" max="16128" width="56.7109375" style="138" customWidth="1"/>
    <col min="16129" max="16130" width="8.7109375" style="138" customWidth="1"/>
    <col min="16131" max="16132" width="14.7109375" style="138" customWidth="1"/>
    <col min="16133" max="16384" width="9.140625" style="138"/>
  </cols>
  <sheetData>
    <row r="1" spans="1:5" ht="13.5" thickBot="1">
      <c r="A1" s="205" t="s">
        <v>153</v>
      </c>
      <c r="B1" s="206"/>
      <c r="C1" s="206"/>
      <c r="D1" s="206"/>
    </row>
    <row r="2" spans="1:5" ht="13.5" thickBot="1">
      <c r="A2" s="207" t="s">
        <v>154</v>
      </c>
      <c r="B2" s="208"/>
      <c r="C2" s="208"/>
      <c r="D2" s="208"/>
    </row>
    <row r="3" spans="1:5">
      <c r="A3" s="139" t="s">
        <v>4</v>
      </c>
      <c r="B3" s="140" t="s">
        <v>2</v>
      </c>
      <c r="C3" s="141" t="s">
        <v>45</v>
      </c>
      <c r="D3" s="141" t="s">
        <v>6</v>
      </c>
      <c r="E3" s="141" t="s">
        <v>45</v>
      </c>
    </row>
    <row r="4" spans="1:5">
      <c r="A4" s="142"/>
      <c r="B4" s="143"/>
      <c r="C4" s="144"/>
      <c r="D4" s="144"/>
      <c r="E4" s="144"/>
    </row>
    <row r="5" spans="1:5">
      <c r="A5" s="145">
        <v>1</v>
      </c>
      <c r="B5" s="146" t="s">
        <v>155</v>
      </c>
      <c r="C5" s="147"/>
      <c r="D5" s="147"/>
      <c r="E5" s="147"/>
    </row>
    <row r="6" spans="1:5">
      <c r="A6" s="148"/>
      <c r="B6" s="146"/>
      <c r="C6" s="149"/>
      <c r="D6" s="150"/>
      <c r="E6" s="149"/>
    </row>
    <row r="7" spans="1:5" ht="76.5">
      <c r="A7" s="151"/>
      <c r="B7" s="152" t="s">
        <v>156</v>
      </c>
      <c r="C7" s="153"/>
      <c r="D7" s="149"/>
      <c r="E7" s="153"/>
    </row>
    <row r="8" spans="1:5">
      <c r="A8" s="151"/>
      <c r="B8" s="152" t="s">
        <v>157</v>
      </c>
      <c r="C8" s="153"/>
      <c r="D8" s="149"/>
      <c r="E8" s="153"/>
    </row>
    <row r="9" spans="1:5">
      <c r="A9" s="151"/>
      <c r="B9" s="152"/>
      <c r="C9" s="149"/>
      <c r="D9" s="153"/>
      <c r="E9" s="149"/>
    </row>
    <row r="10" spans="1:5" s="156" customFormat="1">
      <c r="A10" s="154">
        <v>1.1000000000000001</v>
      </c>
      <c r="B10" s="155" t="s">
        <v>158</v>
      </c>
      <c r="C10" s="153"/>
      <c r="D10" s="149"/>
      <c r="E10" s="153"/>
    </row>
    <row r="11" spans="1:5" s="156" customFormat="1">
      <c r="A11" s="151"/>
      <c r="B11" s="155"/>
      <c r="C11" s="153"/>
      <c r="D11" s="149"/>
      <c r="E11" s="153"/>
    </row>
    <row r="12" spans="1:5" s="156" customFormat="1" ht="38.25">
      <c r="A12" s="151"/>
      <c r="B12" s="152" t="s">
        <v>159</v>
      </c>
      <c r="C12" s="153">
        <v>1</v>
      </c>
      <c r="D12" s="149" t="s">
        <v>160</v>
      </c>
      <c r="E12" s="153">
        <v>1</v>
      </c>
    </row>
    <row r="13" spans="1:5" s="156" customFormat="1">
      <c r="A13" s="151"/>
      <c r="B13" s="152"/>
      <c r="C13" s="153"/>
      <c r="D13" s="149"/>
      <c r="E13" s="153"/>
    </row>
    <row r="14" spans="1:5" s="156" customFormat="1">
      <c r="A14" s="154">
        <v>1.2</v>
      </c>
      <c r="B14" s="155" t="s">
        <v>161</v>
      </c>
      <c r="C14" s="153"/>
      <c r="D14" s="149"/>
      <c r="E14" s="153"/>
    </row>
    <row r="15" spans="1:5" s="156" customFormat="1">
      <c r="A15" s="151"/>
      <c r="B15" s="155"/>
      <c r="C15" s="153"/>
      <c r="D15" s="149"/>
      <c r="E15" s="153"/>
    </row>
    <row r="16" spans="1:5" s="156" customFormat="1" ht="25.5">
      <c r="A16" s="151"/>
      <c r="B16" s="152" t="s">
        <v>162</v>
      </c>
      <c r="C16" s="153">
        <v>1</v>
      </c>
      <c r="D16" s="149" t="s">
        <v>160</v>
      </c>
      <c r="E16" s="153">
        <v>1</v>
      </c>
    </row>
    <row r="17" spans="1:5" s="156" customFormat="1">
      <c r="A17" s="151"/>
      <c r="B17" s="152"/>
      <c r="C17" s="153"/>
      <c r="D17" s="149"/>
      <c r="E17" s="153"/>
    </row>
    <row r="18" spans="1:5" s="156" customFormat="1">
      <c r="A18" s="154">
        <v>1.3</v>
      </c>
      <c r="B18" s="155" t="s">
        <v>163</v>
      </c>
      <c r="C18" s="153"/>
      <c r="D18" s="149"/>
      <c r="E18" s="153"/>
    </row>
    <row r="19" spans="1:5" s="156" customFormat="1">
      <c r="A19" s="151"/>
      <c r="B19" s="155"/>
      <c r="C19" s="153"/>
      <c r="D19" s="149"/>
      <c r="E19" s="153"/>
    </row>
    <row r="20" spans="1:5" s="156" customFormat="1" ht="25.5">
      <c r="A20" s="151"/>
      <c r="B20" s="152" t="s">
        <v>164</v>
      </c>
      <c r="C20" s="153">
        <v>1</v>
      </c>
      <c r="D20" s="149" t="s">
        <v>160</v>
      </c>
      <c r="E20" s="153">
        <v>1</v>
      </c>
    </row>
    <row r="21" spans="1:5" s="156" customFormat="1">
      <c r="A21" s="151"/>
      <c r="B21" s="152"/>
      <c r="C21" s="153"/>
      <c r="D21" s="149"/>
      <c r="E21" s="153"/>
    </row>
    <row r="22" spans="1:5" ht="38.25">
      <c r="A22" s="151">
        <v>2</v>
      </c>
      <c r="B22" s="152" t="s">
        <v>165</v>
      </c>
      <c r="C22" s="149">
        <v>1</v>
      </c>
      <c r="D22" s="149" t="s">
        <v>49</v>
      </c>
      <c r="E22" s="149">
        <v>1</v>
      </c>
    </row>
    <row r="23" spans="1:5">
      <c r="A23" s="151"/>
      <c r="B23" s="152"/>
      <c r="C23" s="149"/>
      <c r="D23" s="153"/>
      <c r="E23" s="149"/>
    </row>
    <row r="24" spans="1:5" ht="38.25">
      <c r="A24" s="157">
        <v>3</v>
      </c>
      <c r="B24" s="158" t="s">
        <v>166</v>
      </c>
      <c r="C24" s="149"/>
      <c r="D24" s="159"/>
      <c r="E24" s="149"/>
    </row>
    <row r="25" spans="1:5">
      <c r="A25" s="157"/>
      <c r="B25" s="158"/>
      <c r="C25" s="149"/>
      <c r="D25" s="159"/>
      <c r="E25" s="149"/>
    </row>
    <row r="26" spans="1:5">
      <c r="A26" s="157">
        <v>3.1</v>
      </c>
      <c r="B26" s="158" t="s">
        <v>167</v>
      </c>
      <c r="C26" s="159">
        <v>20</v>
      </c>
      <c r="D26" s="149" t="s">
        <v>168</v>
      </c>
      <c r="E26" s="189">
        <v>19</v>
      </c>
    </row>
    <row r="27" spans="1:5">
      <c r="A27" s="157">
        <v>3.2</v>
      </c>
      <c r="B27" s="158" t="s">
        <v>169</v>
      </c>
      <c r="C27" s="159">
        <v>10</v>
      </c>
      <c r="D27" s="149" t="s">
        <v>168</v>
      </c>
      <c r="E27" s="189">
        <v>9</v>
      </c>
    </row>
    <row r="28" spans="1:5">
      <c r="A28" s="157"/>
      <c r="B28" s="158"/>
      <c r="C28" s="159"/>
      <c r="D28" s="149"/>
      <c r="E28" s="159"/>
    </row>
    <row r="29" spans="1:5">
      <c r="A29" s="151"/>
      <c r="B29" s="152" t="s">
        <v>170</v>
      </c>
      <c r="C29" s="149"/>
      <c r="D29" s="149"/>
      <c r="E29" s="149"/>
    </row>
    <row r="30" spans="1:5">
      <c r="A30" s="151"/>
      <c r="B30" s="152"/>
      <c r="C30" s="149"/>
      <c r="D30" s="149"/>
      <c r="E30" s="149"/>
    </row>
    <row r="31" spans="1:5" ht="25.5">
      <c r="A31" s="157">
        <v>4</v>
      </c>
      <c r="B31" s="158" t="s">
        <v>171</v>
      </c>
      <c r="C31" s="149"/>
      <c r="D31" s="159"/>
      <c r="E31" s="149"/>
    </row>
    <row r="32" spans="1:5">
      <c r="A32" s="151"/>
      <c r="B32" s="152"/>
      <c r="C32" s="149"/>
      <c r="D32" s="149"/>
      <c r="E32" s="149"/>
    </row>
    <row r="33" spans="1:5">
      <c r="A33" s="157">
        <v>4.0999999999999996</v>
      </c>
      <c r="B33" s="158" t="s">
        <v>172</v>
      </c>
      <c r="C33" s="159">
        <v>2</v>
      </c>
      <c r="D33" s="149" t="s">
        <v>116</v>
      </c>
      <c r="E33" s="159">
        <v>2</v>
      </c>
    </row>
    <row r="34" spans="1:5">
      <c r="A34" s="157">
        <v>4.2</v>
      </c>
      <c r="B34" s="158" t="s">
        <v>169</v>
      </c>
      <c r="C34" s="159">
        <v>2</v>
      </c>
      <c r="D34" s="149" t="s">
        <v>116</v>
      </c>
      <c r="E34" s="159">
        <v>2</v>
      </c>
    </row>
    <row r="35" spans="1:5">
      <c r="A35" s="157"/>
      <c r="B35" s="158"/>
      <c r="C35" s="159"/>
      <c r="D35" s="149"/>
      <c r="E35" s="159"/>
    </row>
    <row r="36" spans="1:5" ht="51">
      <c r="A36" s="149">
        <v>5</v>
      </c>
      <c r="B36" s="152" t="s">
        <v>173</v>
      </c>
      <c r="C36" s="149"/>
      <c r="D36" s="149"/>
      <c r="E36" s="149"/>
    </row>
    <row r="37" spans="1:5">
      <c r="A37" s="149"/>
      <c r="B37" s="152"/>
      <c r="C37" s="149"/>
      <c r="D37" s="149"/>
      <c r="E37" s="149"/>
    </row>
    <row r="38" spans="1:5">
      <c r="A38" s="149">
        <v>5.0999999999999996</v>
      </c>
      <c r="B38" s="152" t="s">
        <v>174</v>
      </c>
      <c r="C38" s="149">
        <v>15</v>
      </c>
      <c r="D38" s="149" t="s">
        <v>168</v>
      </c>
      <c r="E38" s="149">
        <v>15</v>
      </c>
    </row>
    <row r="39" spans="1:5">
      <c r="A39" s="149">
        <v>5.2</v>
      </c>
      <c r="B39" s="152" t="s">
        <v>175</v>
      </c>
      <c r="C39" s="149">
        <v>115</v>
      </c>
      <c r="D39" s="149" t="s">
        <v>168</v>
      </c>
      <c r="E39" s="190">
        <v>113</v>
      </c>
    </row>
    <row r="40" spans="1:5">
      <c r="A40" s="149"/>
      <c r="B40" s="152"/>
      <c r="C40" s="149"/>
      <c r="D40" s="149"/>
      <c r="E40" s="149"/>
    </row>
    <row r="41" spans="1:5" ht="51">
      <c r="A41" s="157">
        <v>6</v>
      </c>
      <c r="B41" s="160" t="s">
        <v>176</v>
      </c>
      <c r="C41" s="161"/>
      <c r="D41" s="147"/>
      <c r="E41" s="161"/>
    </row>
    <row r="42" spans="1:5">
      <c r="A42" s="157"/>
      <c r="B42" s="160"/>
      <c r="C42" s="161"/>
      <c r="D42" s="147"/>
      <c r="E42" s="161"/>
    </row>
    <row r="43" spans="1:5">
      <c r="A43" s="157">
        <v>6.1</v>
      </c>
      <c r="B43" s="160" t="s">
        <v>177</v>
      </c>
      <c r="C43" s="161" t="s">
        <v>178</v>
      </c>
      <c r="D43" s="161" t="s">
        <v>168</v>
      </c>
      <c r="E43" s="161" t="s">
        <v>178</v>
      </c>
    </row>
    <row r="44" spans="1:5">
      <c r="A44" s="157">
        <v>6.2</v>
      </c>
      <c r="B44" s="162" t="s">
        <v>179</v>
      </c>
      <c r="C44" s="147">
        <v>20</v>
      </c>
      <c r="D44" s="161" t="s">
        <v>168</v>
      </c>
      <c r="E44" s="147">
        <v>20</v>
      </c>
    </row>
    <row r="45" spans="1:5">
      <c r="A45" s="157">
        <v>6.3</v>
      </c>
      <c r="B45" s="162" t="s">
        <v>180</v>
      </c>
      <c r="C45" s="147">
        <v>50</v>
      </c>
      <c r="D45" s="161" t="s">
        <v>168</v>
      </c>
      <c r="E45" s="147">
        <v>50</v>
      </c>
    </row>
    <row r="46" spans="1:5">
      <c r="A46" s="157">
        <v>6.4</v>
      </c>
      <c r="B46" s="162" t="s">
        <v>181</v>
      </c>
      <c r="C46" s="147">
        <v>25</v>
      </c>
      <c r="D46" s="161" t="s">
        <v>168</v>
      </c>
      <c r="E46" s="147">
        <v>25</v>
      </c>
    </row>
    <row r="47" spans="1:5">
      <c r="A47" s="157"/>
      <c r="B47" s="162"/>
      <c r="C47" s="147"/>
      <c r="D47" s="161"/>
      <c r="E47" s="147"/>
    </row>
    <row r="48" spans="1:5" ht="51">
      <c r="A48" s="157">
        <v>7</v>
      </c>
      <c r="B48" s="162" t="s">
        <v>182</v>
      </c>
      <c r="C48" s="149"/>
      <c r="D48" s="159"/>
      <c r="E48" s="149"/>
    </row>
    <row r="49" spans="1:5">
      <c r="A49" s="157"/>
      <c r="B49" s="158"/>
      <c r="C49" s="149"/>
      <c r="D49" s="159"/>
      <c r="E49" s="149"/>
    </row>
    <row r="50" spans="1:5">
      <c r="A50" s="157">
        <v>7.1</v>
      </c>
      <c r="B50" s="158" t="s">
        <v>183</v>
      </c>
      <c r="C50" s="149" t="s">
        <v>178</v>
      </c>
      <c r="D50" s="159" t="s">
        <v>168</v>
      </c>
      <c r="E50" s="149" t="s">
        <v>178</v>
      </c>
    </row>
    <row r="51" spans="1:5">
      <c r="A51" s="149"/>
      <c r="B51" s="152"/>
      <c r="C51" s="149"/>
      <c r="D51" s="149"/>
      <c r="E51" s="149"/>
    </row>
    <row r="52" spans="1:5" ht="76.5">
      <c r="A52" s="153">
        <v>8</v>
      </c>
      <c r="B52" s="158" t="s">
        <v>184</v>
      </c>
      <c r="C52" s="153">
        <v>8</v>
      </c>
      <c r="D52" s="149" t="s">
        <v>185</v>
      </c>
      <c r="E52" s="153">
        <v>8</v>
      </c>
    </row>
    <row r="53" spans="1:5">
      <c r="A53" s="153"/>
      <c r="B53" s="163"/>
      <c r="C53" s="153"/>
      <c r="D53" s="149"/>
      <c r="E53" s="153"/>
    </row>
    <row r="54" spans="1:5" ht="76.5">
      <c r="A54" s="153">
        <v>9</v>
      </c>
      <c r="B54" s="158" t="s">
        <v>186</v>
      </c>
      <c r="C54" s="153">
        <v>35</v>
      </c>
      <c r="D54" s="149" t="s">
        <v>185</v>
      </c>
      <c r="E54" s="153">
        <v>35</v>
      </c>
    </row>
    <row r="55" spans="1:5">
      <c r="A55" s="153"/>
      <c r="B55" s="163"/>
      <c r="C55" s="153"/>
      <c r="D55" s="149"/>
      <c r="E55" s="153"/>
    </row>
    <row r="56" spans="1:5" ht="76.5">
      <c r="A56" s="153">
        <v>10</v>
      </c>
      <c r="B56" s="158" t="s">
        <v>187</v>
      </c>
      <c r="C56" s="153">
        <v>1</v>
      </c>
      <c r="D56" s="149" t="s">
        <v>185</v>
      </c>
      <c r="E56" s="153">
        <v>1</v>
      </c>
    </row>
    <row r="57" spans="1:5">
      <c r="A57" s="153"/>
      <c r="B57" s="163"/>
      <c r="C57" s="153"/>
      <c r="D57" s="149"/>
      <c r="E57" s="153"/>
    </row>
    <row r="58" spans="1:5" ht="76.5">
      <c r="A58" s="153">
        <v>11</v>
      </c>
      <c r="B58" s="158" t="s">
        <v>188</v>
      </c>
      <c r="C58" s="153">
        <v>1</v>
      </c>
      <c r="D58" s="149" t="s">
        <v>185</v>
      </c>
      <c r="E58" s="153">
        <v>1</v>
      </c>
    </row>
    <row r="59" spans="1:5">
      <c r="A59" s="153"/>
      <c r="B59" s="163"/>
      <c r="C59" s="153"/>
      <c r="D59" s="149"/>
      <c r="E59" s="153"/>
    </row>
    <row r="60" spans="1:5" ht="127.5">
      <c r="A60" s="153">
        <v>12</v>
      </c>
      <c r="B60" s="163" t="s">
        <v>189</v>
      </c>
      <c r="C60" s="153">
        <v>2</v>
      </c>
      <c r="D60" s="149" t="s">
        <v>190</v>
      </c>
      <c r="E60" s="153">
        <v>2</v>
      </c>
    </row>
    <row r="61" spans="1:5">
      <c r="A61" s="153"/>
      <c r="B61" s="163"/>
      <c r="C61" s="153"/>
      <c r="D61" s="149"/>
      <c r="E61" s="153"/>
    </row>
    <row r="62" spans="1:5" ht="76.5">
      <c r="A62" s="153">
        <v>13</v>
      </c>
      <c r="B62" s="163" t="s">
        <v>191</v>
      </c>
      <c r="C62" s="153">
        <v>6</v>
      </c>
      <c r="D62" s="149" t="s">
        <v>190</v>
      </c>
      <c r="E62" s="153">
        <v>6</v>
      </c>
    </row>
    <row r="63" spans="1:5">
      <c r="A63" s="153"/>
      <c r="B63" s="163"/>
      <c r="C63" s="153"/>
      <c r="D63" s="149"/>
      <c r="E63" s="153"/>
    </row>
    <row r="64" spans="1:5" ht="25.5">
      <c r="A64" s="153">
        <v>14</v>
      </c>
      <c r="B64" s="152" t="s">
        <v>192</v>
      </c>
      <c r="C64" s="153" t="s">
        <v>178</v>
      </c>
      <c r="D64" s="149" t="s">
        <v>190</v>
      </c>
      <c r="E64" s="153" t="s">
        <v>178</v>
      </c>
    </row>
    <row r="65" spans="1:5">
      <c r="A65" s="153"/>
      <c r="B65" s="152"/>
      <c r="C65" s="153"/>
      <c r="D65" s="149"/>
      <c r="E65" s="153"/>
    </row>
    <row r="66" spans="1:5" ht="127.5">
      <c r="A66" s="164">
        <v>15</v>
      </c>
      <c r="B66" s="158" t="s">
        <v>193</v>
      </c>
      <c r="C66" s="153">
        <v>2</v>
      </c>
      <c r="D66" s="149" t="s">
        <v>190</v>
      </c>
      <c r="E66" s="153">
        <v>2</v>
      </c>
    </row>
    <row r="67" spans="1:5">
      <c r="A67" s="164"/>
      <c r="B67" s="152"/>
      <c r="C67" s="153"/>
      <c r="D67" s="149"/>
      <c r="E67" s="153"/>
    </row>
    <row r="68" spans="1:5" ht="127.5">
      <c r="A68" s="153">
        <v>16</v>
      </c>
      <c r="B68" s="158" t="s">
        <v>194</v>
      </c>
      <c r="C68" s="153">
        <v>3</v>
      </c>
      <c r="D68" s="149" t="s">
        <v>190</v>
      </c>
      <c r="E68" s="153">
        <v>3</v>
      </c>
    </row>
    <row r="69" spans="1:5">
      <c r="A69" s="153"/>
      <c r="B69" s="152"/>
      <c r="C69" s="153"/>
      <c r="D69" s="149"/>
      <c r="E69" s="153"/>
    </row>
    <row r="70" spans="1:5" ht="127.5">
      <c r="A70" s="153">
        <v>17</v>
      </c>
      <c r="B70" s="158" t="s">
        <v>195</v>
      </c>
      <c r="C70" s="153">
        <v>1</v>
      </c>
      <c r="D70" s="149" t="s">
        <v>190</v>
      </c>
      <c r="E70" s="153">
        <v>1</v>
      </c>
    </row>
    <row r="71" spans="1:5">
      <c r="A71" s="153"/>
      <c r="B71" s="152" t="s">
        <v>66</v>
      </c>
      <c r="C71" s="153"/>
      <c r="D71" s="149"/>
      <c r="E71" s="153"/>
    </row>
    <row r="72" spans="1:5" ht="140.25">
      <c r="A72" s="153">
        <v>18</v>
      </c>
      <c r="B72" s="158" t="s">
        <v>243</v>
      </c>
      <c r="C72" s="153">
        <v>1</v>
      </c>
      <c r="D72" s="149" t="s">
        <v>190</v>
      </c>
      <c r="E72" s="153">
        <v>1</v>
      </c>
    </row>
    <row r="73" spans="1:5">
      <c r="A73" s="153"/>
      <c r="B73" s="152"/>
      <c r="C73" s="153"/>
      <c r="D73" s="149"/>
      <c r="E73" s="153"/>
    </row>
    <row r="74" spans="1:5" ht="38.25">
      <c r="A74" s="153">
        <v>19</v>
      </c>
      <c r="B74" s="152" t="s">
        <v>196</v>
      </c>
      <c r="C74" s="153">
        <v>4</v>
      </c>
      <c r="D74" s="149" t="s">
        <v>116</v>
      </c>
      <c r="E74" s="153">
        <v>4</v>
      </c>
    </row>
    <row r="75" spans="1:5">
      <c r="A75" s="153"/>
      <c r="B75" s="152"/>
      <c r="C75" s="153"/>
      <c r="D75" s="149"/>
      <c r="E75" s="153"/>
    </row>
    <row r="76" spans="1:5" ht="38.25">
      <c r="A76" s="153">
        <v>20</v>
      </c>
      <c r="B76" s="152" t="s">
        <v>197</v>
      </c>
      <c r="C76" s="153">
        <v>5</v>
      </c>
      <c r="D76" s="149" t="s">
        <v>116</v>
      </c>
      <c r="E76" s="153">
        <v>5</v>
      </c>
    </row>
    <row r="77" spans="1:5">
      <c r="A77" s="153"/>
      <c r="B77" s="152"/>
      <c r="C77" s="153"/>
      <c r="D77" s="149"/>
      <c r="E77" s="153"/>
    </row>
    <row r="78" spans="1:5" ht="38.25">
      <c r="A78" s="153">
        <v>21</v>
      </c>
      <c r="B78" s="152" t="s">
        <v>198</v>
      </c>
      <c r="C78" s="153" t="s">
        <v>178</v>
      </c>
      <c r="D78" s="149" t="s">
        <v>116</v>
      </c>
      <c r="E78" s="153" t="s">
        <v>178</v>
      </c>
    </row>
    <row r="79" spans="1:5">
      <c r="A79" s="153"/>
      <c r="B79" s="152"/>
      <c r="C79" s="153"/>
      <c r="D79" s="149"/>
      <c r="E79" s="153"/>
    </row>
    <row r="80" spans="1:5" ht="38.25">
      <c r="A80" s="149">
        <v>22</v>
      </c>
      <c r="B80" s="152" t="s">
        <v>199</v>
      </c>
      <c r="C80" s="149"/>
      <c r="D80" s="149"/>
      <c r="E80" s="149"/>
    </row>
    <row r="81" spans="1:5">
      <c r="A81" s="149"/>
      <c r="B81" s="152"/>
      <c r="C81" s="149"/>
      <c r="D81" s="149"/>
      <c r="E81" s="149"/>
    </row>
    <row r="82" spans="1:5">
      <c r="A82" s="149" t="s">
        <v>200</v>
      </c>
      <c r="B82" s="152" t="s">
        <v>201</v>
      </c>
      <c r="C82" s="149">
        <v>25</v>
      </c>
      <c r="D82" s="149" t="s">
        <v>168</v>
      </c>
      <c r="E82" s="190">
        <v>24</v>
      </c>
    </row>
    <row r="83" spans="1:5">
      <c r="A83" s="149" t="s">
        <v>202</v>
      </c>
      <c r="B83" s="152" t="s">
        <v>203</v>
      </c>
      <c r="C83" s="149">
        <v>20</v>
      </c>
      <c r="D83" s="149" t="s">
        <v>168</v>
      </c>
      <c r="E83" s="149">
        <v>20</v>
      </c>
    </row>
    <row r="84" spans="1:5">
      <c r="A84" s="149"/>
      <c r="B84" s="152"/>
      <c r="C84" s="149"/>
      <c r="D84" s="149"/>
      <c r="E84" s="149"/>
    </row>
    <row r="85" spans="1:5" ht="38.25">
      <c r="A85" s="149">
        <v>23</v>
      </c>
      <c r="B85" s="152" t="s">
        <v>204</v>
      </c>
      <c r="C85" s="149"/>
      <c r="D85" s="149"/>
      <c r="E85" s="149"/>
    </row>
    <row r="86" spans="1:5">
      <c r="A86" s="149"/>
      <c r="B86" s="152"/>
      <c r="C86" s="149"/>
      <c r="D86" s="149"/>
      <c r="E86" s="149"/>
    </row>
    <row r="87" spans="1:5">
      <c r="A87" s="149" t="s">
        <v>200</v>
      </c>
      <c r="B87" s="152" t="s">
        <v>205</v>
      </c>
      <c r="C87" s="149" t="s">
        <v>178</v>
      </c>
      <c r="D87" s="149" t="s">
        <v>168</v>
      </c>
      <c r="E87" s="149" t="s">
        <v>178</v>
      </c>
    </row>
    <row r="88" spans="1:5">
      <c r="A88" s="149" t="s">
        <v>202</v>
      </c>
      <c r="B88" s="152" t="s">
        <v>206</v>
      </c>
      <c r="C88" s="149" t="s">
        <v>178</v>
      </c>
      <c r="D88" s="149" t="s">
        <v>168</v>
      </c>
      <c r="E88" s="149" t="s">
        <v>178</v>
      </c>
    </row>
    <row r="89" spans="1:5">
      <c r="A89" s="150"/>
      <c r="B89" s="158"/>
      <c r="C89" s="149"/>
      <c r="D89" s="149"/>
      <c r="E89" s="149"/>
    </row>
    <row r="90" spans="1:5" ht="63.75">
      <c r="A90" s="149">
        <v>24</v>
      </c>
      <c r="B90" s="152" t="s">
        <v>207</v>
      </c>
      <c r="C90" s="149"/>
      <c r="D90" s="149"/>
      <c r="E90" s="149"/>
    </row>
    <row r="91" spans="1:5">
      <c r="A91" s="150" t="s">
        <v>200</v>
      </c>
      <c r="B91" s="152" t="s">
        <v>208</v>
      </c>
      <c r="C91" s="149">
        <v>1</v>
      </c>
      <c r="D91" s="149" t="s">
        <v>116</v>
      </c>
      <c r="E91" s="149">
        <v>1</v>
      </c>
    </row>
    <row r="92" spans="1:5">
      <c r="A92" s="150" t="s">
        <v>202</v>
      </c>
      <c r="B92" s="152" t="s">
        <v>209</v>
      </c>
      <c r="C92" s="149">
        <v>1</v>
      </c>
      <c r="D92" s="149" t="s">
        <v>116</v>
      </c>
      <c r="E92" s="149">
        <v>1</v>
      </c>
    </row>
    <row r="93" spans="1:5">
      <c r="A93" s="151"/>
      <c r="B93" s="165"/>
      <c r="C93" s="149"/>
      <c r="D93" s="149"/>
      <c r="E93" s="149"/>
    </row>
    <row r="94" spans="1:5" ht="25.5">
      <c r="A94" s="149">
        <v>25</v>
      </c>
      <c r="B94" s="165" t="s">
        <v>210</v>
      </c>
      <c r="C94" s="149">
        <v>40</v>
      </c>
      <c r="D94" s="149" t="s">
        <v>168</v>
      </c>
      <c r="E94" s="190">
        <v>38</v>
      </c>
    </row>
    <row r="95" spans="1:5">
      <c r="A95" s="150"/>
      <c r="B95" s="165"/>
      <c r="C95" s="149"/>
      <c r="D95" s="149"/>
      <c r="E95" s="149"/>
    </row>
    <row r="96" spans="1:5">
      <c r="A96" s="149">
        <v>26</v>
      </c>
      <c r="B96" s="165" t="s">
        <v>211</v>
      </c>
      <c r="C96" s="149">
        <v>3</v>
      </c>
      <c r="D96" s="149" t="s">
        <v>212</v>
      </c>
      <c r="E96" s="149">
        <v>3</v>
      </c>
    </row>
    <row r="97" spans="1:5">
      <c r="A97" s="150"/>
      <c r="B97" s="165"/>
      <c r="C97" s="149"/>
      <c r="D97" s="149"/>
      <c r="E97" s="149"/>
    </row>
    <row r="98" spans="1:5" s="156" customFormat="1">
      <c r="A98" s="149">
        <v>27</v>
      </c>
      <c r="B98" s="165" t="s">
        <v>213</v>
      </c>
      <c r="C98" s="149">
        <v>3</v>
      </c>
      <c r="D98" s="149" t="s">
        <v>212</v>
      </c>
      <c r="E98" s="149">
        <v>3</v>
      </c>
    </row>
    <row r="99" spans="1:5" s="156" customFormat="1">
      <c r="A99" s="154"/>
      <c r="B99" s="166"/>
      <c r="C99" s="149"/>
      <c r="D99" s="149"/>
      <c r="E99" s="149"/>
    </row>
    <row r="100" spans="1:5" s="156" customFormat="1">
      <c r="A100" s="149">
        <v>28</v>
      </c>
      <c r="B100" s="166" t="s">
        <v>214</v>
      </c>
      <c r="C100" s="149"/>
      <c r="D100" s="149"/>
      <c r="E100" s="149"/>
    </row>
    <row r="101" spans="1:5" s="156" customFormat="1">
      <c r="A101" s="154"/>
      <c r="B101" s="165"/>
      <c r="C101" s="149"/>
      <c r="D101" s="149"/>
      <c r="E101" s="149"/>
    </row>
    <row r="102" spans="1:5" s="156" customFormat="1">
      <c r="A102" s="154" t="s">
        <v>200</v>
      </c>
      <c r="B102" s="165" t="s">
        <v>215</v>
      </c>
      <c r="C102" s="149">
        <v>4</v>
      </c>
      <c r="D102" s="149" t="s">
        <v>49</v>
      </c>
      <c r="E102" s="149">
        <v>4</v>
      </c>
    </row>
    <row r="103" spans="1:5" s="156" customFormat="1">
      <c r="A103" s="154" t="s">
        <v>202</v>
      </c>
      <c r="B103" s="165" t="s">
        <v>216</v>
      </c>
      <c r="C103" s="149">
        <v>27</v>
      </c>
      <c r="D103" s="149" t="s">
        <v>49</v>
      </c>
      <c r="E103" s="149">
        <v>27</v>
      </c>
    </row>
    <row r="104" spans="1:5" s="156" customFormat="1">
      <c r="A104" s="154"/>
      <c r="B104" s="165"/>
      <c r="C104" s="149"/>
      <c r="D104" s="149"/>
      <c r="E104" s="149"/>
    </row>
    <row r="105" spans="1:5" s="156" customFormat="1">
      <c r="A105" s="154" t="s">
        <v>217</v>
      </c>
      <c r="B105" s="165" t="s">
        <v>218</v>
      </c>
      <c r="C105" s="149">
        <v>4</v>
      </c>
      <c r="D105" s="149" t="s">
        <v>49</v>
      </c>
      <c r="E105" s="149">
        <v>4</v>
      </c>
    </row>
    <row r="106" spans="1:5" s="156" customFormat="1">
      <c r="A106" s="154" t="s">
        <v>219</v>
      </c>
      <c r="B106" s="165" t="s">
        <v>220</v>
      </c>
      <c r="C106" s="149">
        <v>17</v>
      </c>
      <c r="D106" s="149" t="s">
        <v>168</v>
      </c>
      <c r="E106" s="190">
        <v>16</v>
      </c>
    </row>
    <row r="107" spans="1:5" s="156" customFormat="1">
      <c r="A107" s="154" t="s">
        <v>219</v>
      </c>
      <c r="B107" s="166" t="s">
        <v>221</v>
      </c>
      <c r="C107" s="149">
        <v>2</v>
      </c>
      <c r="D107" s="149" t="s">
        <v>49</v>
      </c>
      <c r="E107" s="149">
        <v>2</v>
      </c>
    </row>
    <row r="108" spans="1:5" s="156" customFormat="1">
      <c r="A108" s="154"/>
      <c r="B108" s="166"/>
      <c r="C108" s="149"/>
      <c r="D108" s="149"/>
    </row>
    <row r="109" spans="1:5" s="156" customFormat="1">
      <c r="A109" s="209" t="s">
        <v>222</v>
      </c>
      <c r="B109" s="209"/>
      <c r="C109" s="209"/>
      <c r="D109" s="209"/>
    </row>
  </sheetData>
  <mergeCells count="3">
    <mergeCell ref="A1:D1"/>
    <mergeCell ref="A2:D2"/>
    <mergeCell ref="A109:D109"/>
  </mergeCell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56E3-49F6-41A7-9D88-94E675A15AF7}">
  <dimension ref="A1:E19"/>
  <sheetViews>
    <sheetView view="pageBreakPreview" topLeftCell="A4" zoomScaleNormal="100" zoomScaleSheetLayoutView="100" workbookViewId="0">
      <selection activeCell="E6" sqref="E6"/>
    </sheetView>
  </sheetViews>
  <sheetFormatPr defaultRowHeight="12.75"/>
  <cols>
    <col min="1" max="1" width="5.28515625" style="128" customWidth="1"/>
    <col min="2" max="2" width="47.28515625" style="128" bestFit="1" customWidth="1"/>
    <col min="3" max="3" width="7.7109375" style="128" bestFit="1" customWidth="1"/>
    <col min="4" max="4" width="5" style="128" bestFit="1" customWidth="1"/>
    <col min="5" max="5" width="8.85546875" style="128"/>
    <col min="6" max="6" width="12.140625" style="128" customWidth="1"/>
    <col min="7" max="7" width="10.28515625" style="128" customWidth="1"/>
    <col min="8" max="8" width="13.42578125" style="128" customWidth="1"/>
    <col min="9" max="9" width="11.85546875" style="128" customWidth="1"/>
    <col min="10" max="244" width="8.85546875" style="128"/>
    <col min="245" max="245" width="6.140625" style="128" customWidth="1"/>
    <col min="246" max="246" width="24.140625" style="128" bestFit="1" customWidth="1"/>
    <col min="247" max="247" width="30.42578125" style="128" customWidth="1"/>
    <col min="248" max="248" width="13.42578125" style="128" customWidth="1"/>
    <col min="249" max="249" width="15.5703125" style="128" bestFit="1" customWidth="1"/>
    <col min="250" max="250" width="14.85546875" style="128" bestFit="1" customWidth="1"/>
    <col min="251" max="500" width="8.85546875" style="128"/>
    <col min="501" max="501" width="6.140625" style="128" customWidth="1"/>
    <col min="502" max="502" width="24.140625" style="128" bestFit="1" customWidth="1"/>
    <col min="503" max="503" width="30.42578125" style="128" customWidth="1"/>
    <col min="504" max="504" width="13.42578125" style="128" customWidth="1"/>
    <col min="505" max="505" width="15.5703125" style="128" bestFit="1" customWidth="1"/>
    <col min="506" max="506" width="14.85546875" style="128" bestFit="1" customWidth="1"/>
    <col min="507" max="756" width="8.85546875" style="128"/>
    <col min="757" max="757" width="6.140625" style="128" customWidth="1"/>
    <col min="758" max="758" width="24.140625" style="128" bestFit="1" customWidth="1"/>
    <col min="759" max="759" width="30.42578125" style="128" customWidth="1"/>
    <col min="760" max="760" width="13.42578125" style="128" customWidth="1"/>
    <col min="761" max="761" width="15.5703125" style="128" bestFit="1" customWidth="1"/>
    <col min="762" max="762" width="14.85546875" style="128" bestFit="1" customWidth="1"/>
    <col min="763" max="1012" width="8.85546875" style="128"/>
    <col min="1013" max="1013" width="6.140625" style="128" customWidth="1"/>
    <col min="1014" max="1014" width="24.140625" style="128" bestFit="1" customWidth="1"/>
    <col min="1015" max="1015" width="30.42578125" style="128" customWidth="1"/>
    <col min="1016" max="1016" width="13.42578125" style="128" customWidth="1"/>
    <col min="1017" max="1017" width="15.5703125" style="128" bestFit="1" customWidth="1"/>
    <col min="1018" max="1018" width="14.85546875" style="128" bestFit="1" customWidth="1"/>
    <col min="1019" max="1268" width="8.85546875" style="128"/>
    <col min="1269" max="1269" width="6.140625" style="128" customWidth="1"/>
    <col min="1270" max="1270" width="24.140625" style="128" bestFit="1" customWidth="1"/>
    <col min="1271" max="1271" width="30.42578125" style="128" customWidth="1"/>
    <col min="1272" max="1272" width="13.42578125" style="128" customWidth="1"/>
    <col min="1273" max="1273" width="15.5703125" style="128" bestFit="1" customWidth="1"/>
    <col min="1274" max="1274" width="14.85546875" style="128" bestFit="1" customWidth="1"/>
    <col min="1275" max="1524" width="8.85546875" style="128"/>
    <col min="1525" max="1525" width="6.140625" style="128" customWidth="1"/>
    <col min="1526" max="1526" width="24.140625" style="128" bestFit="1" customWidth="1"/>
    <col min="1527" max="1527" width="30.42578125" style="128" customWidth="1"/>
    <col min="1528" max="1528" width="13.42578125" style="128" customWidth="1"/>
    <col min="1529" max="1529" width="15.5703125" style="128" bestFit="1" customWidth="1"/>
    <col min="1530" max="1530" width="14.85546875" style="128" bestFit="1" customWidth="1"/>
    <col min="1531" max="1780" width="8.85546875" style="128"/>
    <col min="1781" max="1781" width="6.140625" style="128" customWidth="1"/>
    <col min="1782" max="1782" width="24.140625" style="128" bestFit="1" customWidth="1"/>
    <col min="1783" max="1783" width="30.42578125" style="128" customWidth="1"/>
    <col min="1784" max="1784" width="13.42578125" style="128" customWidth="1"/>
    <col min="1785" max="1785" width="15.5703125" style="128" bestFit="1" customWidth="1"/>
    <col min="1786" max="1786" width="14.85546875" style="128" bestFit="1" customWidth="1"/>
    <col min="1787" max="2036" width="8.85546875" style="128"/>
    <col min="2037" max="2037" width="6.140625" style="128" customWidth="1"/>
    <col min="2038" max="2038" width="24.140625" style="128" bestFit="1" customWidth="1"/>
    <col min="2039" max="2039" width="30.42578125" style="128" customWidth="1"/>
    <col min="2040" max="2040" width="13.42578125" style="128" customWidth="1"/>
    <col min="2041" max="2041" width="15.5703125" style="128" bestFit="1" customWidth="1"/>
    <col min="2042" max="2042" width="14.85546875" style="128" bestFit="1" customWidth="1"/>
    <col min="2043" max="2292" width="8.85546875" style="128"/>
    <col min="2293" max="2293" width="6.140625" style="128" customWidth="1"/>
    <col min="2294" max="2294" width="24.140625" style="128" bestFit="1" customWidth="1"/>
    <col min="2295" max="2295" width="30.42578125" style="128" customWidth="1"/>
    <col min="2296" max="2296" width="13.42578125" style="128" customWidth="1"/>
    <col min="2297" max="2297" width="15.5703125" style="128" bestFit="1" customWidth="1"/>
    <col min="2298" max="2298" width="14.85546875" style="128" bestFit="1" customWidth="1"/>
    <col min="2299" max="2548" width="8.85546875" style="128"/>
    <col min="2549" max="2549" width="6.140625" style="128" customWidth="1"/>
    <col min="2550" max="2550" width="24.140625" style="128" bestFit="1" customWidth="1"/>
    <col min="2551" max="2551" width="30.42578125" style="128" customWidth="1"/>
    <col min="2552" max="2552" width="13.42578125" style="128" customWidth="1"/>
    <col min="2553" max="2553" width="15.5703125" style="128" bestFit="1" customWidth="1"/>
    <col min="2554" max="2554" width="14.85546875" style="128" bestFit="1" customWidth="1"/>
    <col min="2555" max="2804" width="8.85546875" style="128"/>
    <col min="2805" max="2805" width="6.140625" style="128" customWidth="1"/>
    <col min="2806" max="2806" width="24.140625" style="128" bestFit="1" customWidth="1"/>
    <col min="2807" max="2807" width="30.42578125" style="128" customWidth="1"/>
    <col min="2808" max="2808" width="13.42578125" style="128" customWidth="1"/>
    <col min="2809" max="2809" width="15.5703125" style="128" bestFit="1" customWidth="1"/>
    <col min="2810" max="2810" width="14.85546875" style="128" bestFit="1" customWidth="1"/>
    <col min="2811" max="3060" width="8.85546875" style="128"/>
    <col min="3061" max="3061" width="6.140625" style="128" customWidth="1"/>
    <col min="3062" max="3062" width="24.140625" style="128" bestFit="1" customWidth="1"/>
    <col min="3063" max="3063" width="30.42578125" style="128" customWidth="1"/>
    <col min="3064" max="3064" width="13.42578125" style="128" customWidth="1"/>
    <col min="3065" max="3065" width="15.5703125" style="128" bestFit="1" customWidth="1"/>
    <col min="3066" max="3066" width="14.85546875" style="128" bestFit="1" customWidth="1"/>
    <col min="3067" max="3316" width="8.85546875" style="128"/>
    <col min="3317" max="3317" width="6.140625" style="128" customWidth="1"/>
    <col min="3318" max="3318" width="24.140625" style="128" bestFit="1" customWidth="1"/>
    <col min="3319" max="3319" width="30.42578125" style="128" customWidth="1"/>
    <col min="3320" max="3320" width="13.42578125" style="128" customWidth="1"/>
    <col min="3321" max="3321" width="15.5703125" style="128" bestFit="1" customWidth="1"/>
    <col min="3322" max="3322" width="14.85546875" style="128" bestFit="1" customWidth="1"/>
    <col min="3323" max="3572" width="8.85546875" style="128"/>
    <col min="3573" max="3573" width="6.140625" style="128" customWidth="1"/>
    <col min="3574" max="3574" width="24.140625" style="128" bestFit="1" customWidth="1"/>
    <col min="3575" max="3575" width="30.42578125" style="128" customWidth="1"/>
    <col min="3576" max="3576" width="13.42578125" style="128" customWidth="1"/>
    <col min="3577" max="3577" width="15.5703125" style="128" bestFit="1" customWidth="1"/>
    <col min="3578" max="3578" width="14.85546875" style="128" bestFit="1" customWidth="1"/>
    <col min="3579" max="3828" width="8.85546875" style="128"/>
    <col min="3829" max="3829" width="6.140625" style="128" customWidth="1"/>
    <col min="3830" max="3830" width="24.140625" style="128" bestFit="1" customWidth="1"/>
    <col min="3831" max="3831" width="30.42578125" style="128" customWidth="1"/>
    <col min="3832" max="3832" width="13.42578125" style="128" customWidth="1"/>
    <col min="3833" max="3833" width="15.5703125" style="128" bestFit="1" customWidth="1"/>
    <col min="3834" max="3834" width="14.85546875" style="128" bestFit="1" customWidth="1"/>
    <col min="3835" max="4084" width="8.85546875" style="128"/>
    <col min="4085" max="4085" width="6.140625" style="128" customWidth="1"/>
    <col min="4086" max="4086" width="24.140625" style="128" bestFit="1" customWidth="1"/>
    <col min="4087" max="4087" width="30.42578125" style="128" customWidth="1"/>
    <col min="4088" max="4088" width="13.42578125" style="128" customWidth="1"/>
    <col min="4089" max="4089" width="15.5703125" style="128" bestFit="1" customWidth="1"/>
    <col min="4090" max="4090" width="14.85546875" style="128" bestFit="1" customWidth="1"/>
    <col min="4091" max="4340" width="8.85546875" style="128"/>
    <col min="4341" max="4341" width="6.140625" style="128" customWidth="1"/>
    <col min="4342" max="4342" width="24.140625" style="128" bestFit="1" customWidth="1"/>
    <col min="4343" max="4343" width="30.42578125" style="128" customWidth="1"/>
    <col min="4344" max="4344" width="13.42578125" style="128" customWidth="1"/>
    <col min="4345" max="4345" width="15.5703125" style="128" bestFit="1" customWidth="1"/>
    <col min="4346" max="4346" width="14.85546875" style="128" bestFit="1" customWidth="1"/>
    <col min="4347" max="4596" width="8.85546875" style="128"/>
    <col min="4597" max="4597" width="6.140625" style="128" customWidth="1"/>
    <col min="4598" max="4598" width="24.140625" style="128" bestFit="1" customWidth="1"/>
    <col min="4599" max="4599" width="30.42578125" style="128" customWidth="1"/>
    <col min="4600" max="4600" width="13.42578125" style="128" customWidth="1"/>
    <col min="4601" max="4601" width="15.5703125" style="128" bestFit="1" customWidth="1"/>
    <col min="4602" max="4602" width="14.85546875" style="128" bestFit="1" customWidth="1"/>
    <col min="4603" max="4852" width="8.85546875" style="128"/>
    <col min="4853" max="4853" width="6.140625" style="128" customWidth="1"/>
    <col min="4854" max="4854" width="24.140625" style="128" bestFit="1" customWidth="1"/>
    <col min="4855" max="4855" width="30.42578125" style="128" customWidth="1"/>
    <col min="4856" max="4856" width="13.42578125" style="128" customWidth="1"/>
    <col min="4857" max="4857" width="15.5703125" style="128" bestFit="1" customWidth="1"/>
    <col min="4858" max="4858" width="14.85546875" style="128" bestFit="1" customWidth="1"/>
    <col min="4859" max="5108" width="8.85546875" style="128"/>
    <col min="5109" max="5109" width="6.140625" style="128" customWidth="1"/>
    <col min="5110" max="5110" width="24.140625" style="128" bestFit="1" customWidth="1"/>
    <col min="5111" max="5111" width="30.42578125" style="128" customWidth="1"/>
    <col min="5112" max="5112" width="13.42578125" style="128" customWidth="1"/>
    <col min="5113" max="5113" width="15.5703125" style="128" bestFit="1" customWidth="1"/>
    <col min="5114" max="5114" width="14.85546875" style="128" bestFit="1" customWidth="1"/>
    <col min="5115" max="5364" width="8.85546875" style="128"/>
    <col min="5365" max="5365" width="6.140625" style="128" customWidth="1"/>
    <col min="5366" max="5366" width="24.140625" style="128" bestFit="1" customWidth="1"/>
    <col min="5367" max="5367" width="30.42578125" style="128" customWidth="1"/>
    <col min="5368" max="5368" width="13.42578125" style="128" customWidth="1"/>
    <col min="5369" max="5369" width="15.5703125" style="128" bestFit="1" customWidth="1"/>
    <col min="5370" max="5370" width="14.85546875" style="128" bestFit="1" customWidth="1"/>
    <col min="5371" max="5620" width="8.85546875" style="128"/>
    <col min="5621" max="5621" width="6.140625" style="128" customWidth="1"/>
    <col min="5622" max="5622" width="24.140625" style="128" bestFit="1" customWidth="1"/>
    <col min="5623" max="5623" width="30.42578125" style="128" customWidth="1"/>
    <col min="5624" max="5624" width="13.42578125" style="128" customWidth="1"/>
    <col min="5625" max="5625" width="15.5703125" style="128" bestFit="1" customWidth="1"/>
    <col min="5626" max="5626" width="14.85546875" style="128" bestFit="1" customWidth="1"/>
    <col min="5627" max="5876" width="8.85546875" style="128"/>
    <col min="5877" max="5877" width="6.140625" style="128" customWidth="1"/>
    <col min="5878" max="5878" width="24.140625" style="128" bestFit="1" customWidth="1"/>
    <col min="5879" max="5879" width="30.42578125" style="128" customWidth="1"/>
    <col min="5880" max="5880" width="13.42578125" style="128" customWidth="1"/>
    <col min="5881" max="5881" width="15.5703125" style="128" bestFit="1" customWidth="1"/>
    <col min="5882" max="5882" width="14.85546875" style="128" bestFit="1" customWidth="1"/>
    <col min="5883" max="6132" width="8.85546875" style="128"/>
    <col min="6133" max="6133" width="6.140625" style="128" customWidth="1"/>
    <col min="6134" max="6134" width="24.140625" style="128" bestFit="1" customWidth="1"/>
    <col min="6135" max="6135" width="30.42578125" style="128" customWidth="1"/>
    <col min="6136" max="6136" width="13.42578125" style="128" customWidth="1"/>
    <col min="6137" max="6137" width="15.5703125" style="128" bestFit="1" customWidth="1"/>
    <col min="6138" max="6138" width="14.85546875" style="128" bestFit="1" customWidth="1"/>
    <col min="6139" max="6388" width="8.85546875" style="128"/>
    <col min="6389" max="6389" width="6.140625" style="128" customWidth="1"/>
    <col min="6390" max="6390" width="24.140625" style="128" bestFit="1" customWidth="1"/>
    <col min="6391" max="6391" width="30.42578125" style="128" customWidth="1"/>
    <col min="6392" max="6392" width="13.42578125" style="128" customWidth="1"/>
    <col min="6393" max="6393" width="15.5703125" style="128" bestFit="1" customWidth="1"/>
    <col min="6394" max="6394" width="14.85546875" style="128" bestFit="1" customWidth="1"/>
    <col min="6395" max="6644" width="8.85546875" style="128"/>
    <col min="6645" max="6645" width="6.140625" style="128" customWidth="1"/>
    <col min="6646" max="6646" width="24.140625" style="128" bestFit="1" customWidth="1"/>
    <col min="6647" max="6647" width="30.42578125" style="128" customWidth="1"/>
    <col min="6648" max="6648" width="13.42578125" style="128" customWidth="1"/>
    <col min="6649" max="6649" width="15.5703125" style="128" bestFit="1" customWidth="1"/>
    <col min="6650" max="6650" width="14.85546875" style="128" bestFit="1" customWidth="1"/>
    <col min="6651" max="6900" width="8.85546875" style="128"/>
    <col min="6901" max="6901" width="6.140625" style="128" customWidth="1"/>
    <col min="6902" max="6902" width="24.140625" style="128" bestFit="1" customWidth="1"/>
    <col min="6903" max="6903" width="30.42578125" style="128" customWidth="1"/>
    <col min="6904" max="6904" width="13.42578125" style="128" customWidth="1"/>
    <col min="6905" max="6905" width="15.5703125" style="128" bestFit="1" customWidth="1"/>
    <col min="6906" max="6906" width="14.85546875" style="128" bestFit="1" customWidth="1"/>
    <col min="6907" max="7156" width="8.85546875" style="128"/>
    <col min="7157" max="7157" width="6.140625" style="128" customWidth="1"/>
    <col min="7158" max="7158" width="24.140625" style="128" bestFit="1" customWidth="1"/>
    <col min="7159" max="7159" width="30.42578125" style="128" customWidth="1"/>
    <col min="7160" max="7160" width="13.42578125" style="128" customWidth="1"/>
    <col min="7161" max="7161" width="15.5703125" style="128" bestFit="1" customWidth="1"/>
    <col min="7162" max="7162" width="14.85546875" style="128" bestFit="1" customWidth="1"/>
    <col min="7163" max="7412" width="8.85546875" style="128"/>
    <col min="7413" max="7413" width="6.140625" style="128" customWidth="1"/>
    <col min="7414" max="7414" width="24.140625" style="128" bestFit="1" customWidth="1"/>
    <col min="7415" max="7415" width="30.42578125" style="128" customWidth="1"/>
    <col min="7416" max="7416" width="13.42578125" style="128" customWidth="1"/>
    <col min="7417" max="7417" width="15.5703125" style="128" bestFit="1" customWidth="1"/>
    <col min="7418" max="7418" width="14.85546875" style="128" bestFit="1" customWidth="1"/>
    <col min="7419" max="7668" width="8.85546875" style="128"/>
    <col min="7669" max="7669" width="6.140625" style="128" customWidth="1"/>
    <col min="7670" max="7670" width="24.140625" style="128" bestFit="1" customWidth="1"/>
    <col min="7671" max="7671" width="30.42578125" style="128" customWidth="1"/>
    <col min="7672" max="7672" width="13.42578125" style="128" customWidth="1"/>
    <col min="7673" max="7673" width="15.5703125" style="128" bestFit="1" customWidth="1"/>
    <col min="7674" max="7674" width="14.85546875" style="128" bestFit="1" customWidth="1"/>
    <col min="7675" max="7924" width="8.85546875" style="128"/>
    <col min="7925" max="7925" width="6.140625" style="128" customWidth="1"/>
    <col min="7926" max="7926" width="24.140625" style="128" bestFit="1" customWidth="1"/>
    <col min="7927" max="7927" width="30.42578125" style="128" customWidth="1"/>
    <col min="7928" max="7928" width="13.42578125" style="128" customWidth="1"/>
    <col min="7929" max="7929" width="15.5703125" style="128" bestFit="1" customWidth="1"/>
    <col min="7930" max="7930" width="14.85546875" style="128" bestFit="1" customWidth="1"/>
    <col min="7931" max="8180" width="8.85546875" style="128"/>
    <col min="8181" max="8181" width="6.140625" style="128" customWidth="1"/>
    <col min="8182" max="8182" width="24.140625" style="128" bestFit="1" customWidth="1"/>
    <col min="8183" max="8183" width="30.42578125" style="128" customWidth="1"/>
    <col min="8184" max="8184" width="13.42578125" style="128" customWidth="1"/>
    <col min="8185" max="8185" width="15.5703125" style="128" bestFit="1" customWidth="1"/>
    <col min="8186" max="8186" width="14.85546875" style="128" bestFit="1" customWidth="1"/>
    <col min="8187" max="8436" width="8.85546875" style="128"/>
    <col min="8437" max="8437" width="6.140625" style="128" customWidth="1"/>
    <col min="8438" max="8438" width="24.140625" style="128" bestFit="1" customWidth="1"/>
    <col min="8439" max="8439" width="30.42578125" style="128" customWidth="1"/>
    <col min="8440" max="8440" width="13.42578125" style="128" customWidth="1"/>
    <col min="8441" max="8441" width="15.5703125" style="128" bestFit="1" customWidth="1"/>
    <col min="8442" max="8442" width="14.85546875" style="128" bestFit="1" customWidth="1"/>
    <col min="8443" max="8692" width="8.85546875" style="128"/>
    <col min="8693" max="8693" width="6.140625" style="128" customWidth="1"/>
    <col min="8694" max="8694" width="24.140625" style="128" bestFit="1" customWidth="1"/>
    <col min="8695" max="8695" width="30.42578125" style="128" customWidth="1"/>
    <col min="8696" max="8696" width="13.42578125" style="128" customWidth="1"/>
    <col min="8697" max="8697" width="15.5703125" style="128" bestFit="1" customWidth="1"/>
    <col min="8698" max="8698" width="14.85546875" style="128" bestFit="1" customWidth="1"/>
    <col min="8699" max="8948" width="8.85546875" style="128"/>
    <col min="8949" max="8949" width="6.140625" style="128" customWidth="1"/>
    <col min="8950" max="8950" width="24.140625" style="128" bestFit="1" customWidth="1"/>
    <col min="8951" max="8951" width="30.42578125" style="128" customWidth="1"/>
    <col min="8952" max="8952" width="13.42578125" style="128" customWidth="1"/>
    <col min="8953" max="8953" width="15.5703125" style="128" bestFit="1" customWidth="1"/>
    <col min="8954" max="8954" width="14.85546875" style="128" bestFit="1" customWidth="1"/>
    <col min="8955" max="9204" width="8.85546875" style="128"/>
    <col min="9205" max="9205" width="6.140625" style="128" customWidth="1"/>
    <col min="9206" max="9206" width="24.140625" style="128" bestFit="1" customWidth="1"/>
    <col min="9207" max="9207" width="30.42578125" style="128" customWidth="1"/>
    <col min="9208" max="9208" width="13.42578125" style="128" customWidth="1"/>
    <col min="9209" max="9209" width="15.5703125" style="128" bestFit="1" customWidth="1"/>
    <col min="9210" max="9210" width="14.85546875" style="128" bestFit="1" customWidth="1"/>
    <col min="9211" max="9460" width="8.85546875" style="128"/>
    <col min="9461" max="9461" width="6.140625" style="128" customWidth="1"/>
    <col min="9462" max="9462" width="24.140625" style="128" bestFit="1" customWidth="1"/>
    <col min="9463" max="9463" width="30.42578125" style="128" customWidth="1"/>
    <col min="9464" max="9464" width="13.42578125" style="128" customWidth="1"/>
    <col min="9465" max="9465" width="15.5703125" style="128" bestFit="1" customWidth="1"/>
    <col min="9466" max="9466" width="14.85546875" style="128" bestFit="1" customWidth="1"/>
    <col min="9467" max="9716" width="8.85546875" style="128"/>
    <col min="9717" max="9717" width="6.140625" style="128" customWidth="1"/>
    <col min="9718" max="9718" width="24.140625" style="128" bestFit="1" customWidth="1"/>
    <col min="9719" max="9719" width="30.42578125" style="128" customWidth="1"/>
    <col min="9720" max="9720" width="13.42578125" style="128" customWidth="1"/>
    <col min="9721" max="9721" width="15.5703125" style="128" bestFit="1" customWidth="1"/>
    <col min="9722" max="9722" width="14.85546875" style="128" bestFit="1" customWidth="1"/>
    <col min="9723" max="9972" width="8.85546875" style="128"/>
    <col min="9973" max="9973" width="6.140625" style="128" customWidth="1"/>
    <col min="9974" max="9974" width="24.140625" style="128" bestFit="1" customWidth="1"/>
    <col min="9975" max="9975" width="30.42578125" style="128" customWidth="1"/>
    <col min="9976" max="9976" width="13.42578125" style="128" customWidth="1"/>
    <col min="9977" max="9977" width="15.5703125" style="128" bestFit="1" customWidth="1"/>
    <col min="9978" max="9978" width="14.85546875" style="128" bestFit="1" customWidth="1"/>
    <col min="9979" max="10228" width="8.85546875" style="128"/>
    <col min="10229" max="10229" width="6.140625" style="128" customWidth="1"/>
    <col min="10230" max="10230" width="24.140625" style="128" bestFit="1" customWidth="1"/>
    <col min="10231" max="10231" width="30.42578125" style="128" customWidth="1"/>
    <col min="10232" max="10232" width="13.42578125" style="128" customWidth="1"/>
    <col min="10233" max="10233" width="15.5703125" style="128" bestFit="1" customWidth="1"/>
    <col min="10234" max="10234" width="14.85546875" style="128" bestFit="1" customWidth="1"/>
    <col min="10235" max="10484" width="8.85546875" style="128"/>
    <col min="10485" max="10485" width="6.140625" style="128" customWidth="1"/>
    <col min="10486" max="10486" width="24.140625" style="128" bestFit="1" customWidth="1"/>
    <col min="10487" max="10487" width="30.42578125" style="128" customWidth="1"/>
    <col min="10488" max="10488" width="13.42578125" style="128" customWidth="1"/>
    <col min="10489" max="10489" width="15.5703125" style="128" bestFit="1" customWidth="1"/>
    <col min="10490" max="10490" width="14.85546875" style="128" bestFit="1" customWidth="1"/>
    <col min="10491" max="10740" width="8.85546875" style="128"/>
    <col min="10741" max="10741" width="6.140625" style="128" customWidth="1"/>
    <col min="10742" max="10742" width="24.140625" style="128" bestFit="1" customWidth="1"/>
    <col min="10743" max="10743" width="30.42578125" style="128" customWidth="1"/>
    <col min="10744" max="10744" width="13.42578125" style="128" customWidth="1"/>
    <col min="10745" max="10745" width="15.5703125" style="128" bestFit="1" customWidth="1"/>
    <col min="10746" max="10746" width="14.85546875" style="128" bestFit="1" customWidth="1"/>
    <col min="10747" max="10996" width="8.85546875" style="128"/>
    <col min="10997" max="10997" width="6.140625" style="128" customWidth="1"/>
    <col min="10998" max="10998" width="24.140625" style="128" bestFit="1" customWidth="1"/>
    <col min="10999" max="10999" width="30.42578125" style="128" customWidth="1"/>
    <col min="11000" max="11000" width="13.42578125" style="128" customWidth="1"/>
    <col min="11001" max="11001" width="15.5703125" style="128" bestFit="1" customWidth="1"/>
    <col min="11002" max="11002" width="14.85546875" style="128" bestFit="1" customWidth="1"/>
    <col min="11003" max="11252" width="8.85546875" style="128"/>
    <col min="11253" max="11253" width="6.140625" style="128" customWidth="1"/>
    <col min="11254" max="11254" width="24.140625" style="128" bestFit="1" customWidth="1"/>
    <col min="11255" max="11255" width="30.42578125" style="128" customWidth="1"/>
    <col min="11256" max="11256" width="13.42578125" style="128" customWidth="1"/>
    <col min="11257" max="11257" width="15.5703125" style="128" bestFit="1" customWidth="1"/>
    <col min="11258" max="11258" width="14.85546875" style="128" bestFit="1" customWidth="1"/>
    <col min="11259" max="11508" width="8.85546875" style="128"/>
    <col min="11509" max="11509" width="6.140625" style="128" customWidth="1"/>
    <col min="11510" max="11510" width="24.140625" style="128" bestFit="1" customWidth="1"/>
    <col min="11511" max="11511" width="30.42578125" style="128" customWidth="1"/>
    <col min="11512" max="11512" width="13.42578125" style="128" customWidth="1"/>
    <col min="11513" max="11513" width="15.5703125" style="128" bestFit="1" customWidth="1"/>
    <col min="11514" max="11514" width="14.85546875" style="128" bestFit="1" customWidth="1"/>
    <col min="11515" max="11764" width="8.85546875" style="128"/>
    <col min="11765" max="11765" width="6.140625" style="128" customWidth="1"/>
    <col min="11766" max="11766" width="24.140625" style="128" bestFit="1" customWidth="1"/>
    <col min="11767" max="11767" width="30.42578125" style="128" customWidth="1"/>
    <col min="11768" max="11768" width="13.42578125" style="128" customWidth="1"/>
    <col min="11769" max="11769" width="15.5703125" style="128" bestFit="1" customWidth="1"/>
    <col min="11770" max="11770" width="14.85546875" style="128" bestFit="1" customWidth="1"/>
    <col min="11771" max="12020" width="8.85546875" style="128"/>
    <col min="12021" max="12021" width="6.140625" style="128" customWidth="1"/>
    <col min="12022" max="12022" width="24.140625" style="128" bestFit="1" customWidth="1"/>
    <col min="12023" max="12023" width="30.42578125" style="128" customWidth="1"/>
    <col min="12024" max="12024" width="13.42578125" style="128" customWidth="1"/>
    <col min="12025" max="12025" width="15.5703125" style="128" bestFit="1" customWidth="1"/>
    <col min="12026" max="12026" width="14.85546875" style="128" bestFit="1" customWidth="1"/>
    <col min="12027" max="12276" width="8.85546875" style="128"/>
    <col min="12277" max="12277" width="6.140625" style="128" customWidth="1"/>
    <col min="12278" max="12278" width="24.140625" style="128" bestFit="1" customWidth="1"/>
    <col min="12279" max="12279" width="30.42578125" style="128" customWidth="1"/>
    <col min="12280" max="12280" width="13.42578125" style="128" customWidth="1"/>
    <col min="12281" max="12281" width="15.5703125" style="128" bestFit="1" customWidth="1"/>
    <col min="12282" max="12282" width="14.85546875" style="128" bestFit="1" customWidth="1"/>
    <col min="12283" max="12532" width="8.85546875" style="128"/>
    <col min="12533" max="12533" width="6.140625" style="128" customWidth="1"/>
    <col min="12534" max="12534" width="24.140625" style="128" bestFit="1" customWidth="1"/>
    <col min="12535" max="12535" width="30.42578125" style="128" customWidth="1"/>
    <col min="12536" max="12536" width="13.42578125" style="128" customWidth="1"/>
    <col min="12537" max="12537" width="15.5703125" style="128" bestFit="1" customWidth="1"/>
    <col min="12538" max="12538" width="14.85546875" style="128" bestFit="1" customWidth="1"/>
    <col min="12539" max="12788" width="8.85546875" style="128"/>
    <col min="12789" max="12789" width="6.140625" style="128" customWidth="1"/>
    <col min="12790" max="12790" width="24.140625" style="128" bestFit="1" customWidth="1"/>
    <col min="12791" max="12791" width="30.42578125" style="128" customWidth="1"/>
    <col min="12792" max="12792" width="13.42578125" style="128" customWidth="1"/>
    <col min="12793" max="12793" width="15.5703125" style="128" bestFit="1" customWidth="1"/>
    <col min="12794" max="12794" width="14.85546875" style="128" bestFit="1" customWidth="1"/>
    <col min="12795" max="13044" width="8.85546875" style="128"/>
    <col min="13045" max="13045" width="6.140625" style="128" customWidth="1"/>
    <col min="13046" max="13046" width="24.140625" style="128" bestFit="1" customWidth="1"/>
    <col min="13047" max="13047" width="30.42578125" style="128" customWidth="1"/>
    <col min="13048" max="13048" width="13.42578125" style="128" customWidth="1"/>
    <col min="13049" max="13049" width="15.5703125" style="128" bestFit="1" customWidth="1"/>
    <col min="13050" max="13050" width="14.85546875" style="128" bestFit="1" customWidth="1"/>
    <col min="13051" max="13300" width="8.85546875" style="128"/>
    <col min="13301" max="13301" width="6.140625" style="128" customWidth="1"/>
    <col min="13302" max="13302" width="24.140625" style="128" bestFit="1" customWidth="1"/>
    <col min="13303" max="13303" width="30.42578125" style="128" customWidth="1"/>
    <col min="13304" max="13304" width="13.42578125" style="128" customWidth="1"/>
    <col min="13305" max="13305" width="15.5703125" style="128" bestFit="1" customWidth="1"/>
    <col min="13306" max="13306" width="14.85546875" style="128" bestFit="1" customWidth="1"/>
    <col min="13307" max="13556" width="8.85546875" style="128"/>
    <col min="13557" max="13557" width="6.140625" style="128" customWidth="1"/>
    <col min="13558" max="13558" width="24.140625" style="128" bestFit="1" customWidth="1"/>
    <col min="13559" max="13559" width="30.42578125" style="128" customWidth="1"/>
    <col min="13560" max="13560" width="13.42578125" style="128" customWidth="1"/>
    <col min="13561" max="13561" width="15.5703125" style="128" bestFit="1" customWidth="1"/>
    <col min="13562" max="13562" width="14.85546875" style="128" bestFit="1" customWidth="1"/>
    <col min="13563" max="13812" width="8.85546875" style="128"/>
    <col min="13813" max="13813" width="6.140625" style="128" customWidth="1"/>
    <col min="13814" max="13814" width="24.140625" style="128" bestFit="1" customWidth="1"/>
    <col min="13815" max="13815" width="30.42578125" style="128" customWidth="1"/>
    <col min="13816" max="13816" width="13.42578125" style="128" customWidth="1"/>
    <col min="13817" max="13817" width="15.5703125" style="128" bestFit="1" customWidth="1"/>
    <col min="13818" max="13818" width="14.85546875" style="128" bestFit="1" customWidth="1"/>
    <col min="13819" max="14068" width="8.85546875" style="128"/>
    <col min="14069" max="14069" width="6.140625" style="128" customWidth="1"/>
    <col min="14070" max="14070" width="24.140625" style="128" bestFit="1" customWidth="1"/>
    <col min="14071" max="14071" width="30.42578125" style="128" customWidth="1"/>
    <col min="14072" max="14072" width="13.42578125" style="128" customWidth="1"/>
    <col min="14073" max="14073" width="15.5703125" style="128" bestFit="1" customWidth="1"/>
    <col min="14074" max="14074" width="14.85546875" style="128" bestFit="1" customWidth="1"/>
    <col min="14075" max="14324" width="8.85546875" style="128"/>
    <col min="14325" max="14325" width="6.140625" style="128" customWidth="1"/>
    <col min="14326" max="14326" width="24.140625" style="128" bestFit="1" customWidth="1"/>
    <col min="14327" max="14327" width="30.42578125" style="128" customWidth="1"/>
    <col min="14328" max="14328" width="13.42578125" style="128" customWidth="1"/>
    <col min="14329" max="14329" width="15.5703125" style="128" bestFit="1" customWidth="1"/>
    <col min="14330" max="14330" width="14.85546875" style="128" bestFit="1" customWidth="1"/>
    <col min="14331" max="14580" width="8.85546875" style="128"/>
    <col min="14581" max="14581" width="6.140625" style="128" customWidth="1"/>
    <col min="14582" max="14582" width="24.140625" style="128" bestFit="1" customWidth="1"/>
    <col min="14583" max="14583" width="30.42578125" style="128" customWidth="1"/>
    <col min="14584" max="14584" width="13.42578125" style="128" customWidth="1"/>
    <col min="14585" max="14585" width="15.5703125" style="128" bestFit="1" customWidth="1"/>
    <col min="14586" max="14586" width="14.85546875" style="128" bestFit="1" customWidth="1"/>
    <col min="14587" max="14836" width="8.85546875" style="128"/>
    <col min="14837" max="14837" width="6.140625" style="128" customWidth="1"/>
    <col min="14838" max="14838" width="24.140625" style="128" bestFit="1" customWidth="1"/>
    <col min="14839" max="14839" width="30.42578125" style="128" customWidth="1"/>
    <col min="14840" max="14840" width="13.42578125" style="128" customWidth="1"/>
    <col min="14841" max="14841" width="15.5703125" style="128" bestFit="1" customWidth="1"/>
    <col min="14842" max="14842" width="14.85546875" style="128" bestFit="1" customWidth="1"/>
    <col min="14843" max="15092" width="8.85546875" style="128"/>
    <col min="15093" max="15093" width="6.140625" style="128" customWidth="1"/>
    <col min="15094" max="15094" width="24.140625" style="128" bestFit="1" customWidth="1"/>
    <col min="15095" max="15095" width="30.42578125" style="128" customWidth="1"/>
    <col min="15096" max="15096" width="13.42578125" style="128" customWidth="1"/>
    <col min="15097" max="15097" width="15.5703125" style="128" bestFit="1" customWidth="1"/>
    <col min="15098" max="15098" width="14.85546875" style="128" bestFit="1" customWidth="1"/>
    <col min="15099" max="15348" width="8.85546875" style="128"/>
    <col min="15349" max="15349" width="6.140625" style="128" customWidth="1"/>
    <col min="15350" max="15350" width="24.140625" style="128" bestFit="1" customWidth="1"/>
    <col min="15351" max="15351" width="30.42578125" style="128" customWidth="1"/>
    <col min="15352" max="15352" width="13.42578125" style="128" customWidth="1"/>
    <col min="15353" max="15353" width="15.5703125" style="128" bestFit="1" customWidth="1"/>
    <col min="15354" max="15354" width="14.85546875" style="128" bestFit="1" customWidth="1"/>
    <col min="15355" max="15604" width="8.85546875" style="128"/>
    <col min="15605" max="15605" width="6.140625" style="128" customWidth="1"/>
    <col min="15606" max="15606" width="24.140625" style="128" bestFit="1" customWidth="1"/>
    <col min="15607" max="15607" width="30.42578125" style="128" customWidth="1"/>
    <col min="15608" max="15608" width="13.42578125" style="128" customWidth="1"/>
    <col min="15609" max="15609" width="15.5703125" style="128" bestFit="1" customWidth="1"/>
    <col min="15610" max="15610" width="14.85546875" style="128" bestFit="1" customWidth="1"/>
    <col min="15611" max="15860" width="8.85546875" style="128"/>
    <col min="15861" max="15861" width="6.140625" style="128" customWidth="1"/>
    <col min="15862" max="15862" width="24.140625" style="128" bestFit="1" customWidth="1"/>
    <col min="15863" max="15863" width="30.42578125" style="128" customWidth="1"/>
    <col min="15864" max="15864" width="13.42578125" style="128" customWidth="1"/>
    <col min="15865" max="15865" width="15.5703125" style="128" bestFit="1" customWidth="1"/>
    <col min="15866" max="15866" width="14.85546875" style="128" bestFit="1" customWidth="1"/>
    <col min="15867" max="16116" width="8.85546875" style="128"/>
    <col min="16117" max="16117" width="6.140625" style="128" customWidth="1"/>
    <col min="16118" max="16118" width="24.140625" style="128" bestFit="1" customWidth="1"/>
    <col min="16119" max="16119" width="30.42578125" style="128" customWidth="1"/>
    <col min="16120" max="16120" width="13.42578125" style="128" customWidth="1"/>
    <col min="16121" max="16121" width="15.5703125" style="128" bestFit="1" customWidth="1"/>
    <col min="16122" max="16122" width="14.85546875" style="128" bestFit="1" customWidth="1"/>
    <col min="16123" max="16384" width="8.85546875" style="128"/>
  </cols>
  <sheetData>
    <row r="1" spans="1:5" ht="13.5" thickBot="1"/>
    <row r="2" spans="1:5" ht="16.5" thickBot="1">
      <c r="A2" s="129"/>
      <c r="B2" s="210" t="s">
        <v>223</v>
      </c>
      <c r="C2" s="210"/>
      <c r="D2" s="210"/>
      <c r="E2" s="179"/>
    </row>
    <row r="3" spans="1:5" ht="15.75">
      <c r="A3" s="178" t="s">
        <v>224</v>
      </c>
      <c r="B3" s="180" t="s">
        <v>225</v>
      </c>
      <c r="C3" s="181" t="s">
        <v>45</v>
      </c>
      <c r="D3" s="181" t="s">
        <v>6</v>
      </c>
      <c r="E3" s="182" t="s">
        <v>245</v>
      </c>
    </row>
    <row r="4" spans="1:5">
      <c r="A4" s="130">
        <v>1</v>
      </c>
      <c r="B4" s="130" t="s">
        <v>226</v>
      </c>
      <c r="C4" s="130">
        <v>3</v>
      </c>
      <c r="D4" s="130" t="s">
        <v>116</v>
      </c>
      <c r="E4" s="130">
        <v>3</v>
      </c>
    </row>
    <row r="5" spans="1:5">
      <c r="A5" s="130">
        <v>2</v>
      </c>
      <c r="B5" s="131" t="s">
        <v>227</v>
      </c>
      <c r="C5" s="130">
        <v>0</v>
      </c>
      <c r="D5" s="130" t="s">
        <v>116</v>
      </c>
      <c r="E5" s="130">
        <v>0</v>
      </c>
    </row>
    <row r="6" spans="1:5" ht="24">
      <c r="A6" s="130">
        <v>3</v>
      </c>
      <c r="B6" s="131" t="s">
        <v>228</v>
      </c>
      <c r="C6" s="130">
        <v>1</v>
      </c>
      <c r="D6" s="130" t="s">
        <v>116</v>
      </c>
      <c r="E6" s="130">
        <v>1</v>
      </c>
    </row>
    <row r="7" spans="1:5">
      <c r="A7" s="130">
        <v>4</v>
      </c>
      <c r="B7" s="131" t="s">
        <v>229</v>
      </c>
      <c r="C7" s="130">
        <f>C5</f>
        <v>0</v>
      </c>
      <c r="D7" s="130" t="s">
        <v>116</v>
      </c>
      <c r="E7" s="130">
        <f>E5</f>
        <v>0</v>
      </c>
    </row>
    <row r="8" spans="1:5">
      <c r="A8" s="130">
        <v>5</v>
      </c>
      <c r="B8" s="132" t="s">
        <v>230</v>
      </c>
      <c r="C8" s="133">
        <v>1</v>
      </c>
      <c r="D8" s="130" t="s">
        <v>116</v>
      </c>
      <c r="E8" s="133">
        <v>1</v>
      </c>
    </row>
    <row r="9" spans="1:5">
      <c r="A9" s="130">
        <v>6</v>
      </c>
      <c r="B9" s="132" t="s">
        <v>231</v>
      </c>
      <c r="C9" s="131">
        <v>1</v>
      </c>
      <c r="D9" s="130" t="s">
        <v>116</v>
      </c>
      <c r="E9" s="131">
        <v>1</v>
      </c>
    </row>
    <row r="10" spans="1:5">
      <c r="A10" s="130">
        <v>7</v>
      </c>
      <c r="B10" s="132" t="s">
        <v>232</v>
      </c>
      <c r="C10" s="131"/>
      <c r="D10" s="130" t="s">
        <v>116</v>
      </c>
      <c r="E10" s="131"/>
    </row>
    <row r="11" spans="1:5">
      <c r="A11" s="130">
        <v>8</v>
      </c>
      <c r="B11" s="132" t="s">
        <v>233</v>
      </c>
      <c r="C11" s="131"/>
      <c r="D11" s="130" t="s">
        <v>116</v>
      </c>
      <c r="E11" s="131"/>
    </row>
    <row r="12" spans="1:5">
      <c r="A12" s="130">
        <v>9</v>
      </c>
      <c r="B12" s="130" t="s">
        <v>234</v>
      </c>
      <c r="C12" s="131">
        <v>1</v>
      </c>
      <c r="D12" s="130" t="s">
        <v>116</v>
      </c>
      <c r="E12" s="131">
        <v>1</v>
      </c>
    </row>
    <row r="13" spans="1:5">
      <c r="A13" s="130">
        <v>10</v>
      </c>
      <c r="B13" s="132" t="s">
        <v>235</v>
      </c>
      <c r="C13" s="131">
        <v>1</v>
      </c>
      <c r="D13" s="130" t="s">
        <v>236</v>
      </c>
      <c r="E13" s="131">
        <v>1</v>
      </c>
    </row>
    <row r="14" spans="1:5">
      <c r="A14" s="130">
        <v>11</v>
      </c>
      <c r="B14" s="134" t="s">
        <v>237</v>
      </c>
      <c r="C14" s="135">
        <v>1</v>
      </c>
      <c r="D14" s="130" t="s">
        <v>116</v>
      </c>
      <c r="E14" s="135">
        <v>1</v>
      </c>
    </row>
    <row r="15" spans="1:5">
      <c r="A15" s="130">
        <v>12</v>
      </c>
      <c r="B15" s="134" t="s">
        <v>238</v>
      </c>
      <c r="C15" s="136">
        <v>0</v>
      </c>
      <c r="D15" s="130" t="s">
        <v>116</v>
      </c>
      <c r="E15" s="136">
        <v>0</v>
      </c>
    </row>
    <row r="16" spans="1:5">
      <c r="A16" s="130">
        <v>13</v>
      </c>
      <c r="B16" s="134" t="s">
        <v>239</v>
      </c>
      <c r="C16" s="136">
        <v>0</v>
      </c>
      <c r="D16" s="130" t="s">
        <v>116</v>
      </c>
      <c r="E16" s="136">
        <v>0</v>
      </c>
    </row>
    <row r="17" spans="1:5">
      <c r="A17" s="130">
        <v>14</v>
      </c>
      <c r="B17" s="134" t="s">
        <v>240</v>
      </c>
      <c r="C17" s="136">
        <v>0</v>
      </c>
      <c r="D17" s="130" t="s">
        <v>116</v>
      </c>
      <c r="E17" s="136">
        <v>0</v>
      </c>
    </row>
    <row r="18" spans="1:5">
      <c r="A18" s="130">
        <v>14</v>
      </c>
      <c r="B18" s="134" t="s">
        <v>241</v>
      </c>
      <c r="C18" s="136">
        <v>0</v>
      </c>
      <c r="D18" s="130" t="s">
        <v>116</v>
      </c>
      <c r="E18" s="136">
        <v>0</v>
      </c>
    </row>
    <row r="19" spans="1:5" ht="15">
      <c r="A19" s="211" t="s">
        <v>242</v>
      </c>
      <c r="B19" s="211"/>
      <c r="C19" s="137"/>
      <c r="D19" s="137"/>
      <c r="E19" s="137"/>
    </row>
  </sheetData>
  <mergeCells count="2">
    <mergeCell ref="B2:D2"/>
    <mergeCell ref="A19:B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AE4094-E6DF-4E05-A1D6-27243B26821F}"/>
</file>

<file path=customXml/itemProps2.xml><?xml version="1.0" encoding="utf-8"?>
<ds:datastoreItem xmlns:ds="http://schemas.openxmlformats.org/officeDocument/2006/customXml" ds:itemID="{70A4A864-F71E-406D-A8A1-4AD9EF60E755}"/>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RA-2 C&amp;I Measurement sheet </vt:lpstr>
      <vt:lpstr>RA-02 Plumbing </vt:lpstr>
      <vt:lpstr>RA02-Light</vt:lpstr>
      <vt:lpstr>RA02-Electrical</vt:lpstr>
      <vt:lpstr>Ra02-cctv</vt:lpstr>
      <vt:lpstr>'RA-02 Plumbing '!Print_Area</vt:lpstr>
      <vt:lpstr>'RA02-Light'!Print_Area</vt:lpstr>
      <vt:lpstr>'RA-2 C&amp;I Measurement sheet '!Print_Area</vt:lpstr>
      <vt:lpstr>'RA-2 C&amp;I Measurement sheet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uSER</cp:lastModifiedBy>
  <cp:revision>843</cp:revision>
  <cp:lastPrinted>2024-02-01T07:31:47Z</cp:lastPrinted>
  <dcterms:created xsi:type="dcterms:W3CDTF">2017-11-13T07:26:25Z</dcterms:created>
  <dcterms:modified xsi:type="dcterms:W3CDTF">2024-02-01T07:31:51Z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2023-06-22T06:07:57Z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beeb3813-5743-4e25-abd8-452173216651</vt:lpwstr>
  </property>
  <property fmtid="{D5CDD505-2E9C-101B-9397-08002B2CF9AE}" pid="15" name="MSIP_Label_bffa3880-44e8-458b-8d4d-5acc5ed3d728_ContentBits">
    <vt:lpwstr>0</vt:lpwstr>
  </property>
</Properties>
</file>