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SAS GROUP\VSAS GROUP\LUCKNOW AIRPORT ADANI\All Semolina PO and BIll\Budweiser Wet Work\Final Approve MB &amp; Abstract\"/>
    </mc:Choice>
  </mc:AlternateContent>
  <bookViews>
    <workbookView xWindow="240" yWindow="90" windowWidth="20115" windowHeight="7950"/>
  </bookViews>
  <sheets>
    <sheet name="Summary" sheetId="5" r:id="rId1"/>
    <sheet name="Budweiser Non PO Abstract" sheetId="4" r:id="rId2"/>
    <sheet name="Budweiser Non PO MB Sheet" sheetId="1" r:id="rId3"/>
  </sheets>
  <calcPr calcId="162913"/>
</workbook>
</file>

<file path=xl/calcChain.xml><?xml version="1.0" encoding="utf-8"?>
<calcChain xmlns="http://schemas.openxmlformats.org/spreadsheetml/2006/main">
  <c r="E10" i="5" l="1"/>
  <c r="E13" i="5" l="1"/>
  <c r="C13" i="5"/>
  <c r="K6" i="4"/>
  <c r="L6" i="4"/>
  <c r="L5" i="4"/>
  <c r="K5" i="4"/>
  <c r="H5" i="4"/>
  <c r="I5" i="4" s="1"/>
  <c r="E14" i="5" l="1"/>
  <c r="F14" i="5" s="1"/>
  <c r="C14" i="5"/>
  <c r="C15" i="5" s="1"/>
  <c r="F10" i="5"/>
  <c r="F13" i="5" s="1"/>
  <c r="E15" i="5" l="1"/>
  <c r="F15" i="5" s="1"/>
  <c r="I4" i="1" l="1"/>
  <c r="I5" i="1" s="1"/>
</calcChain>
</file>

<file path=xl/sharedStrings.xml><?xml version="1.0" encoding="utf-8"?>
<sst xmlns="http://schemas.openxmlformats.org/spreadsheetml/2006/main" count="50" uniqueCount="37">
  <si>
    <t xml:space="preserve">RCC COLUMN </t>
  </si>
  <si>
    <t xml:space="preserve">150 MM Thick column with shuttring, bolt fastner 4 no's 8 mm th Steel bars as general specification, complete in all respects </t>
  </si>
  <si>
    <t>Rmt</t>
  </si>
  <si>
    <t>S.No.</t>
  </si>
  <si>
    <t>Area</t>
  </si>
  <si>
    <t>Item</t>
  </si>
  <si>
    <t>Unit</t>
  </si>
  <si>
    <t>BOQ Qty</t>
  </si>
  <si>
    <t>QTY</t>
  </si>
  <si>
    <t>TOTAL</t>
  </si>
  <si>
    <t>Rate</t>
  </si>
  <si>
    <t>Amount</t>
  </si>
  <si>
    <t>BUDWEISER NON PO ITEMS MB</t>
  </si>
  <si>
    <t>BUDWEISER NON PO ITEMS ABSTRACT</t>
  </si>
  <si>
    <t>RA QUANTITY</t>
  </si>
  <si>
    <t>AS PER PO</t>
  </si>
  <si>
    <t>Previous Bill</t>
  </si>
  <si>
    <t xml:space="preserve">This Bill </t>
  </si>
  <si>
    <t>Up to Date</t>
  </si>
  <si>
    <t>Varition</t>
  </si>
  <si>
    <t>Semolina Projects</t>
  </si>
  <si>
    <t>Details : Project Invoicing</t>
  </si>
  <si>
    <t>Vendor Name : VSAS GROUP</t>
  </si>
  <si>
    <t>S. No.</t>
  </si>
  <si>
    <t>Items</t>
  </si>
  <si>
    <t>PO Value</t>
  </si>
  <si>
    <t>This Bill</t>
  </si>
  <si>
    <t xml:space="preserve">Cumulative </t>
  </si>
  <si>
    <t>Varition (In Amount)</t>
  </si>
  <si>
    <t>Subtotal</t>
  </si>
  <si>
    <t>GST @ 18%</t>
  </si>
  <si>
    <t>Grand Total</t>
  </si>
  <si>
    <t>Project : LKN Budweiser bar</t>
  </si>
  <si>
    <t xml:space="preserve"> </t>
  </si>
  <si>
    <t>PO No.: Semolina/PO/24-25/000806</t>
  </si>
  <si>
    <t xml:space="preserve">NT items of wet 
work
</t>
  </si>
  <si>
    <t xml:space="preserve"> LKN Budweiser Bar - BILL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</si>
</sst>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7" fillId="0" borderId="1" xfId="2" applyFont="1" applyFill="1" applyBorder="1" applyAlignment="1" applyProtection="1">
      <alignment horizontal="left" vertical="center" wrapText="1"/>
      <protection locked="0"/>
    </xf>
    <xf numFmtId="164" fontId="7" fillId="0" borderId="2" xfId="2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10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6" xfId="0" applyFill="1" applyBorder="1"/>
    <xf numFmtId="0" fontId="0" fillId="0" borderId="6" xfId="0" applyNumberFormat="1" applyFill="1" applyBorder="1"/>
    <xf numFmtId="0" fontId="0" fillId="0" borderId="6" xfId="0" applyBorder="1"/>
    <xf numFmtId="0" fontId="0" fillId="4" borderId="8" xfId="0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2" fontId="2" fillId="4" borderId="9" xfId="0" applyNumberFormat="1" applyFont="1" applyFill="1" applyBorder="1"/>
    <xf numFmtId="2" fontId="2" fillId="4" borderId="10" xfId="0" applyNumberFormat="1" applyFont="1" applyFill="1" applyBorder="1"/>
    <xf numFmtId="0" fontId="0" fillId="0" borderId="11" xfId="0" applyBorder="1" applyAlignment="1">
      <alignment horizontal="center" vertical="center"/>
    </xf>
    <xf numFmtId="1" fontId="2" fillId="0" borderId="1" xfId="0" applyNumberFormat="1" applyFont="1" applyBorder="1"/>
    <xf numFmtId="2" fontId="2" fillId="0" borderId="1" xfId="0" applyNumberFormat="1" applyFont="1" applyBorder="1"/>
    <xf numFmtId="2" fontId="2" fillId="0" borderId="12" xfId="0" applyNumberFormat="1" applyFont="1" applyBorder="1"/>
    <xf numFmtId="0" fontId="0" fillId="5" borderId="13" xfId="0" applyFill="1" applyBorder="1" applyAlignment="1">
      <alignment horizontal="center" vertical="center"/>
    </xf>
    <xf numFmtId="0" fontId="2" fillId="5" borderId="14" xfId="0" applyFont="1" applyFill="1" applyBorder="1"/>
    <xf numFmtId="1" fontId="2" fillId="5" borderId="14" xfId="0" applyNumberFormat="1" applyFont="1" applyFill="1" applyBorder="1"/>
    <xf numFmtId="2" fontId="2" fillId="5" borderId="14" xfId="0" applyNumberFormat="1" applyFont="1" applyFill="1" applyBorder="1"/>
    <xf numFmtId="2" fontId="2" fillId="5" borderId="15" xfId="0" applyNumberFormat="1" applyFont="1" applyFill="1" applyBorder="1"/>
    <xf numFmtId="0" fontId="0" fillId="0" borderId="3" xfId="0" applyBorder="1" applyAlignment="1">
      <alignment vertical="center" wrapText="1"/>
    </xf>
    <xf numFmtId="0" fontId="0" fillId="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2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D10" sqref="D10"/>
    </sheetView>
  </sheetViews>
  <sheetFormatPr defaultRowHeight="15" x14ac:dyDescent="0.25"/>
  <cols>
    <col min="1" max="1" width="5.28515625" customWidth="1"/>
    <col min="2" max="2" width="22.5703125" customWidth="1"/>
    <col min="3" max="3" width="10.85546875" customWidth="1"/>
    <col min="4" max="4" width="13" customWidth="1"/>
    <col min="5" max="5" width="12.28515625" customWidth="1"/>
    <col min="6" max="6" width="11.5703125" bestFit="1" customWidth="1"/>
    <col min="7" max="7" width="19.5703125" bestFit="1" customWidth="1"/>
  </cols>
  <sheetData>
    <row r="2" spans="1:7" ht="23.25" x14ac:dyDescent="0.35">
      <c r="A2" s="18" t="s">
        <v>20</v>
      </c>
    </row>
    <row r="3" spans="1:7" ht="15.75" x14ac:dyDescent="0.25">
      <c r="A3" s="19" t="s">
        <v>32</v>
      </c>
    </row>
    <row r="4" spans="1:7" x14ac:dyDescent="0.25">
      <c r="A4" s="20" t="s">
        <v>21</v>
      </c>
    </row>
    <row r="5" spans="1:7" x14ac:dyDescent="0.25">
      <c r="A5" s="20" t="s">
        <v>34</v>
      </c>
      <c r="D5" t="s">
        <v>33</v>
      </c>
    </row>
    <row r="6" spans="1:7" x14ac:dyDescent="0.25">
      <c r="A6" s="20" t="s">
        <v>22</v>
      </c>
    </row>
    <row r="7" spans="1:7" x14ac:dyDescent="0.25">
      <c r="A7" s="20"/>
    </row>
    <row r="8" spans="1:7" ht="18.75" x14ac:dyDescent="0.3">
      <c r="A8" s="49" t="s">
        <v>36</v>
      </c>
      <c r="B8" s="49"/>
      <c r="C8" s="49"/>
      <c r="D8" s="49"/>
      <c r="E8" s="49"/>
      <c r="F8" s="49"/>
      <c r="G8" s="49"/>
    </row>
    <row r="9" spans="1:7" x14ac:dyDescent="0.25">
      <c r="A9" s="21" t="s">
        <v>23</v>
      </c>
      <c r="B9" s="22" t="s">
        <v>24</v>
      </c>
      <c r="C9" s="22" t="s">
        <v>25</v>
      </c>
      <c r="D9" s="22" t="s">
        <v>16</v>
      </c>
      <c r="E9" s="22" t="s">
        <v>26</v>
      </c>
      <c r="F9" s="22" t="s">
        <v>27</v>
      </c>
      <c r="G9" s="22" t="s">
        <v>28</v>
      </c>
    </row>
    <row r="10" spans="1:7" ht="45" x14ac:dyDescent="0.25">
      <c r="A10" s="23">
        <v>1</v>
      </c>
      <c r="B10" s="45" t="s">
        <v>35</v>
      </c>
      <c r="C10" s="48">
        <v>63000</v>
      </c>
      <c r="D10" s="46">
        <v>0</v>
      </c>
      <c r="E10" s="47">
        <f>'Budweiser Non PO Abstract'!K6</f>
        <v>63000</v>
      </c>
      <c r="F10" s="47">
        <f>E10+D10</f>
        <v>63000</v>
      </c>
      <c r="G10" s="47"/>
    </row>
    <row r="11" spans="1:7" x14ac:dyDescent="0.25">
      <c r="A11" s="25"/>
      <c r="B11" s="26"/>
      <c r="C11" s="27"/>
      <c r="D11" s="28"/>
      <c r="E11" s="29"/>
      <c r="F11" s="29"/>
      <c r="G11" s="24"/>
    </row>
    <row r="12" spans="1:7" x14ac:dyDescent="0.25">
      <c r="A12" s="23"/>
      <c r="B12" s="1"/>
      <c r="C12" s="1"/>
      <c r="D12" s="1"/>
      <c r="E12" s="1"/>
      <c r="F12" s="1"/>
      <c r="G12" s="1"/>
    </row>
    <row r="13" spans="1:7" x14ac:dyDescent="0.25">
      <c r="A13" s="30"/>
      <c r="B13" s="31" t="s">
        <v>29</v>
      </c>
      <c r="C13" s="32">
        <f>SUM(C10:C10)</f>
        <v>63000</v>
      </c>
      <c r="D13" s="33"/>
      <c r="E13" s="34">
        <f>SUM(E10:E10)</f>
        <v>63000</v>
      </c>
      <c r="F13" s="34">
        <f>SUM(F10:F10)</f>
        <v>63000</v>
      </c>
      <c r="G13" s="35"/>
    </row>
    <row r="14" spans="1:7" x14ac:dyDescent="0.25">
      <c r="A14" s="36"/>
      <c r="B14" s="13" t="s">
        <v>30</v>
      </c>
      <c r="C14" s="37">
        <f>C13*18%</f>
        <v>11340</v>
      </c>
      <c r="D14" s="37"/>
      <c r="E14" s="38">
        <f>E13*18%</f>
        <v>11340</v>
      </c>
      <c r="F14" s="38">
        <f>E14</f>
        <v>11340</v>
      </c>
      <c r="G14" s="39"/>
    </row>
    <row r="15" spans="1:7" ht="15.75" thickBot="1" x14ac:dyDescent="0.3">
      <c r="A15" s="40"/>
      <c r="B15" s="41" t="s">
        <v>31</v>
      </c>
      <c r="C15" s="42">
        <f>SUM(C13+C14)</f>
        <v>74340</v>
      </c>
      <c r="D15" s="42"/>
      <c r="E15" s="43">
        <f>SUM(E13+E14)</f>
        <v>74340</v>
      </c>
      <c r="F15" s="43">
        <f>E15</f>
        <v>74340</v>
      </c>
      <c r="G15" s="44"/>
    </row>
  </sheetData>
  <mergeCells count="1"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workbookViewId="0">
      <selection activeCell="G11" sqref="G11"/>
    </sheetView>
  </sheetViews>
  <sheetFormatPr defaultRowHeight="15" x14ac:dyDescent="0.25"/>
  <cols>
    <col min="1" max="1" width="6.140625" customWidth="1"/>
    <col min="2" max="2" width="18.28515625" bestFit="1" customWidth="1"/>
    <col min="3" max="3" width="38.85546875" customWidth="1"/>
    <col min="4" max="4" width="6.42578125" customWidth="1"/>
    <col min="5" max="5" width="9.5703125" bestFit="1" customWidth="1"/>
    <col min="6" max="6" width="8.28515625" customWidth="1"/>
    <col min="7" max="7" width="13.140625" bestFit="1" customWidth="1"/>
    <col min="8" max="8" width="9" bestFit="1" customWidth="1"/>
    <col min="9" max="9" width="11.5703125" bestFit="1" customWidth="1"/>
    <col min="10" max="10" width="13.140625" bestFit="1" customWidth="1"/>
    <col min="11" max="11" width="9" bestFit="1" customWidth="1"/>
    <col min="12" max="12" width="11.5703125" customWidth="1"/>
    <col min="13" max="13" width="12" customWidth="1"/>
  </cols>
  <sheetData>
    <row r="2" spans="1:13" ht="18.75" x14ac:dyDescent="0.3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8.75" x14ac:dyDescent="0.3">
      <c r="A3" s="11"/>
      <c r="B3" s="11"/>
      <c r="C3" s="11"/>
      <c r="D3" s="54" t="s">
        <v>15</v>
      </c>
      <c r="E3" s="54"/>
      <c r="F3" s="54"/>
      <c r="G3" s="54" t="s">
        <v>14</v>
      </c>
      <c r="H3" s="54"/>
      <c r="I3" s="54"/>
      <c r="J3" s="54" t="s">
        <v>11</v>
      </c>
      <c r="K3" s="54"/>
      <c r="L3" s="54"/>
      <c r="M3" s="11"/>
    </row>
    <row r="4" spans="1:13" ht="15.75" x14ac:dyDescent="0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10</v>
      </c>
      <c r="G4" s="9" t="s">
        <v>16</v>
      </c>
      <c r="H4" s="9" t="s">
        <v>17</v>
      </c>
      <c r="I4" s="9" t="s">
        <v>18</v>
      </c>
      <c r="J4" s="9" t="s">
        <v>16</v>
      </c>
      <c r="K4" s="9" t="s">
        <v>17</v>
      </c>
      <c r="L4" s="9" t="s">
        <v>18</v>
      </c>
      <c r="M4" s="9" t="s">
        <v>19</v>
      </c>
    </row>
    <row r="5" spans="1:13" ht="45.75" customHeight="1" x14ac:dyDescent="0.25">
      <c r="A5" s="2">
        <v>2.7</v>
      </c>
      <c r="B5" s="3" t="s">
        <v>0</v>
      </c>
      <c r="C5" s="4" t="s">
        <v>1</v>
      </c>
      <c r="D5" s="5" t="s">
        <v>2</v>
      </c>
      <c r="E5" s="14">
        <v>25.2</v>
      </c>
      <c r="F5" s="10">
        <v>2500</v>
      </c>
      <c r="G5" s="15">
        <v>0</v>
      </c>
      <c r="H5" s="7">
        <f>'Budweiser Non PO MB Sheet'!I4</f>
        <v>25.2</v>
      </c>
      <c r="I5" s="8">
        <f>H5</f>
        <v>25.2</v>
      </c>
      <c r="J5" s="8">
        <v>0</v>
      </c>
      <c r="K5" s="8">
        <f>I5*F5</f>
        <v>63000</v>
      </c>
      <c r="L5" s="8">
        <f>K5</f>
        <v>63000</v>
      </c>
      <c r="M5" s="13"/>
    </row>
    <row r="6" spans="1:13" x14ac:dyDescent="0.25">
      <c r="A6" s="1"/>
      <c r="B6" s="1"/>
      <c r="C6" s="1"/>
      <c r="D6" s="1"/>
      <c r="E6" s="1"/>
      <c r="F6" s="1"/>
      <c r="G6" s="51" t="s">
        <v>9</v>
      </c>
      <c r="H6" s="52"/>
      <c r="I6" s="53"/>
      <c r="J6" s="16"/>
      <c r="K6" s="17">
        <f>K5</f>
        <v>63000</v>
      </c>
      <c r="L6" s="17">
        <f>L5</f>
        <v>63000</v>
      </c>
      <c r="M6" s="13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</sheetData>
  <mergeCells count="5">
    <mergeCell ref="A2:M2"/>
    <mergeCell ref="G6:I6"/>
    <mergeCell ref="G3:I3"/>
    <mergeCell ref="D3:F3"/>
    <mergeCell ref="J3:L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"/>
  <sheetViews>
    <sheetView workbookViewId="0">
      <selection activeCell="A3" sqref="A3"/>
    </sheetView>
  </sheetViews>
  <sheetFormatPr defaultRowHeight="15" x14ac:dyDescent="0.25"/>
  <cols>
    <col min="1" max="1" width="6.140625" customWidth="1"/>
    <col min="2" max="2" width="8.140625" bestFit="1" customWidth="1"/>
    <col min="3" max="3" width="38.85546875" customWidth="1"/>
    <col min="4" max="4" width="6.42578125" customWidth="1"/>
    <col min="5" max="5" width="9.5703125" bestFit="1" customWidth="1"/>
    <col min="6" max="6" width="8.28515625" customWidth="1"/>
    <col min="7" max="7" width="8" customWidth="1"/>
    <col min="8" max="8" width="14.42578125" customWidth="1"/>
    <col min="9" max="9" width="8.85546875" customWidth="1"/>
  </cols>
  <sheetData>
    <row r="2" spans="1:9" ht="18.75" x14ac:dyDescent="0.3">
      <c r="A2" s="50" t="s">
        <v>12</v>
      </c>
      <c r="B2" s="50"/>
      <c r="C2" s="50"/>
      <c r="D2" s="50"/>
      <c r="E2" s="50"/>
      <c r="F2" s="50"/>
      <c r="G2" s="50"/>
      <c r="H2" s="50"/>
      <c r="I2" s="50"/>
    </row>
    <row r="3" spans="1:9" ht="15.7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/>
      <c r="G3" s="9"/>
      <c r="H3" s="9"/>
      <c r="I3" s="9" t="s">
        <v>8</v>
      </c>
    </row>
    <row r="4" spans="1:9" ht="45.75" customHeight="1" x14ac:dyDescent="0.25">
      <c r="A4" s="2">
        <v>2.7</v>
      </c>
      <c r="B4" s="3" t="s">
        <v>0</v>
      </c>
      <c r="C4" s="4" t="s">
        <v>1</v>
      </c>
      <c r="D4" s="5" t="s">
        <v>2</v>
      </c>
      <c r="E4" s="6"/>
      <c r="F4" s="10"/>
      <c r="G4" s="7">
        <v>3.15</v>
      </c>
      <c r="H4" s="7">
        <v>8</v>
      </c>
      <c r="I4" s="8">
        <f>G4*H4</f>
        <v>25.2</v>
      </c>
    </row>
    <row r="5" spans="1:9" x14ac:dyDescent="0.25">
      <c r="A5" s="1"/>
      <c r="B5" s="1"/>
      <c r="C5" s="1"/>
      <c r="D5" s="1"/>
      <c r="E5" s="1"/>
      <c r="F5" s="1"/>
      <c r="G5" s="55" t="s">
        <v>9</v>
      </c>
      <c r="H5" s="56"/>
      <c r="I5" s="12">
        <f>I4</f>
        <v>25.2</v>
      </c>
    </row>
  </sheetData>
  <mergeCells count="2">
    <mergeCell ref="G5:H5"/>
    <mergeCell ref="A2:I2"/>
  </mergeCells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2BB48-967B-44C4-8C9F-A2C88658D7BC}"/>
</file>

<file path=customXml/itemProps2.xml><?xml version="1.0" encoding="utf-8"?>
<ds:datastoreItem xmlns:ds="http://schemas.openxmlformats.org/officeDocument/2006/customXml" ds:itemID="{CEB38F44-D2B9-4822-9253-534F5B99A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Budweiser Non PO Abstract</vt:lpstr>
      <vt:lpstr>Budweiser Non PO MB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2024-07-25T19:34:42Z</cp:lastPrinted>
  <dcterms:created xsi:type="dcterms:W3CDTF">2024-07-25T19:22:42Z</dcterms:created>
  <dcterms:modified xsi:type="dcterms:W3CDTF">2024-08-26T09:40:42Z</dcterms:modified>
</cp:coreProperties>
</file>