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Trivendrum/"/>
    </mc:Choice>
  </mc:AlternateContent>
  <bookViews>
    <workbookView xWindow="-110" yWindow="-110" windowWidth="23260" windowHeight="12460"/>
  </bookViews>
  <sheets>
    <sheet name="BILL FOR THE DOMESTIC LOUNGE" sheetId="1" r:id="rId1"/>
  </sheets>
  <definedNames>
    <definedName name="_xlnm._FilterDatabase" localSheetId="0" hidden="1">'BILL FOR THE DOMESTIC LOUNGE'!$A$4:$D$18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 r="F20" i="1"/>
  <c r="F17" i="1"/>
  <c r="F16" i="1"/>
  <c r="F5" i="1" l="1"/>
  <c r="F7" i="1"/>
  <c r="F8" i="1"/>
  <c r="F9" i="1"/>
  <c r="F10" i="1"/>
  <c r="F11" i="1"/>
  <c r="F12" i="1"/>
  <c r="F13" i="1"/>
  <c r="D14" i="1"/>
  <c r="F14" i="1"/>
  <c r="D15" i="1"/>
  <c r="F15" i="1"/>
  <c r="D18" i="1"/>
  <c r="F18" i="1"/>
  <c r="F19" i="1"/>
  <c r="F21" i="1"/>
</calcChain>
</file>

<file path=xl/sharedStrings.xml><?xml version="1.0" encoding="utf-8"?>
<sst xmlns="http://schemas.openxmlformats.org/spreadsheetml/2006/main" count="39" uniqueCount="30">
  <si>
    <t>IMPULSE BRANDING SOLUTIONS</t>
  </si>
  <si>
    <t>SL NO</t>
  </si>
  <si>
    <t>Item Description</t>
  </si>
  <si>
    <t>Unit</t>
  </si>
  <si>
    <t>Qty</t>
  </si>
  <si>
    <t>RATE</t>
  </si>
  <si>
    <t>Amount</t>
  </si>
  <si>
    <t>FLOORING - Removing od existing wooden flooring including skirting,  transication profile.</t>
  </si>
  <si>
    <t>SMTR</t>
  </si>
  <si>
    <t>Asian Paint : 8459 Raw Cotton on wall , Beam and ceiling - Sand papering the finished on existing partition with smooth surface, filling in the cracks on the surface if any, Apply a coat of cement primer on the surface, Applying enamel putty making the surface smooth, applying one more coat of cement primer on the surface &amp; applying two or more coats of approved paint .</t>
  </si>
  <si>
    <t>Deep cleaning of site - Brooming, scrapping the stains on floor, cleaning and washing of the entire floor using appropriate cleaning agency etc. complete as per site conditions</t>
  </si>
  <si>
    <t>NOS</t>
  </si>
  <si>
    <t>Refurbish of existing kitchen counter and shutter  - Repairing of existing shutter and new polishing of edges  to be match with laminate share with new fixing of hardware.</t>
  </si>
  <si>
    <t>Front Desk - Repairing of existing Desk  with new polishing of edges  to be match with laminate share with new fixing of hardware.</t>
  </si>
  <si>
    <t>SWITCH BOARD AND WIRING - Vendor to check and  replace new switches in case if existing switches is not working.</t>
  </si>
  <si>
    <t>Vendor to check and  replace new socket in case if existing socket is not working.</t>
  </si>
  <si>
    <t>Electrical point at new servery counter along with switches and socket to be install</t>
  </si>
  <si>
    <t>Existing Table denting and painting to be done - if required.</t>
  </si>
  <si>
    <r>
      <rPr>
        <b/>
        <sz val="11"/>
        <rFont val="Calibri"/>
        <family val="2"/>
        <scheme val="minor"/>
      </rPr>
      <t>SERVERY COUNTER</t>
    </r>
    <r>
      <rPr>
        <sz val="11"/>
        <rFont val="Calibri"/>
        <family val="2"/>
        <scheme val="minor"/>
      </rPr>
      <t xml:space="preserve"> Providing and fixing  partly open partly closed   Servery counter storage as per drawing made out of 19mm thick HDHMR  board  fixed with the help of all necessary hardware like nail and fasteners and all internal area  of storage ( Excluding open shelves inner surface ) to be finished with 1.0 mm thick laminate and open shelves inner surface to be finished with 1mm laminate , external facade surface  &amp; top surface of survery storage to be finished with corian  fixed with adhesive &amp; 100mm high skirting finish in laminate finish at floor level , table top will be 12mm thk Porcelain-Slabs @ Rs 350 /- sqm. with all  superior quality  of approved make, and warm white profile light to be provide below shelf with complete in all respect.</t>
    </r>
    <r>
      <rPr>
        <b/>
        <sz val="11"/>
        <rFont val="Calibri"/>
        <family val="2"/>
        <scheme val="minor"/>
      </rPr>
      <t>(Basic cost of laminate for internal surface @ Rs. 270/-Sqm &amp; external surface laminate@ Rs.600/-Sqm)</t>
    </r>
    <r>
      <rPr>
        <sz val="11"/>
        <rFont val="Calibri"/>
        <family val="2"/>
        <scheme val="minor"/>
      </rPr>
      <t xml:space="preserve"> * </t>
    </r>
    <r>
      <rPr>
        <i/>
        <u/>
        <sz val="11"/>
        <rFont val="Calibri"/>
        <family val="2"/>
        <scheme val="minor"/>
      </rPr>
      <t xml:space="preserve">Laminate to be match with an existing servery counter Laminate  </t>
    </r>
  </si>
  <si>
    <t xml:space="preserve">Sqmt </t>
  </si>
  <si>
    <t>Providing and fixing of 12 MM thk top of porcelian slab on existing servery counter.  Edges of marble to be polish at all 4 side. @ RS : 350 /- sqm.</t>
  </si>
  <si>
    <t>15 AMP Socket</t>
  </si>
  <si>
    <t xml:space="preserve">nos </t>
  </si>
  <si>
    <t>Profile ligght Adeptor</t>
  </si>
  <si>
    <t xml:space="preserve">Rmt </t>
  </si>
  <si>
    <t>SUM TOTAL</t>
  </si>
  <si>
    <t>INCLUDING TAX 18%</t>
  </si>
  <si>
    <t>TOTAL AMOUNT</t>
  </si>
  <si>
    <t>ABSTRACT</t>
  </si>
  <si>
    <t>DOMESTIC LOUNGE - CIVIL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</si>
</sst>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name val="Calibri"/>
      <family val="2"/>
    </font>
    <font>
      <b/>
      <sz val="36"/>
      <name val="Calibri"/>
      <family val="2"/>
      <scheme val="minor"/>
    </font>
    <font>
      <sz val="11"/>
      <name val="Calibri"/>
      <family val="2"/>
      <scheme val="minor"/>
    </font>
    <font>
      <sz val="16"/>
      <name val="Calibri"/>
      <family val="2"/>
      <scheme val="minor"/>
    </font>
    <font>
      <b/>
      <sz val="11"/>
      <name val="Calibri"/>
      <family val="2"/>
      <scheme val="minor"/>
    </font>
    <font>
      <i/>
      <u/>
      <sz val="11"/>
      <name val="Calibri"/>
      <family val="2"/>
      <scheme val="minor"/>
    </font>
    <font>
      <b/>
      <sz val="20"/>
      <name val="Calibri"/>
      <family val="2"/>
      <scheme val="minor"/>
    </font>
    <font>
      <b/>
      <sz val="16"/>
      <name val="Calibri"/>
      <family val="2"/>
      <scheme val="minor"/>
    </font>
    <font>
      <sz val="10"/>
      <color rgb="FF000000"/>
      <name val="Times New Roman"/>
      <family val="1"/>
    </font>
    <font>
      <b/>
      <sz val="24"/>
      <name val="Calibri"/>
      <family val="2"/>
      <scheme val="minor"/>
    </font>
    <font>
      <b/>
      <sz val="28"/>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9" fillId="0" borderId="0"/>
    <xf numFmtId="0" fontId="1" fillId="0" borderId="0"/>
  </cellStyleXfs>
  <cellXfs count="24">
    <xf numFmtId="0" fontId="0" fillId="0" borderId="0" xfId="0"/>
    <xf numFmtId="0" fontId="3" fillId="0" borderId="0" xfId="1" applyFont="1" applyAlignment="1">
      <alignment vertical="center"/>
    </xf>
    <xf numFmtId="0" fontId="5"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8" fillId="3" borderId="1" xfId="1" applyFont="1" applyFill="1" applyBorder="1" applyAlignment="1">
      <alignment horizontal="center" vertical="center" wrapText="1"/>
    </xf>
    <xf numFmtId="0" fontId="3" fillId="0" borderId="0" xfId="1" applyFont="1" applyAlignment="1">
      <alignment vertical="center" wrapText="1"/>
    </xf>
    <xf numFmtId="0" fontId="3" fillId="0" borderId="0" xfId="1" applyFont="1" applyAlignment="1">
      <alignment horizontal="left" vertical="center" wrapText="1"/>
    </xf>
    <xf numFmtId="0" fontId="3" fillId="0" borderId="0" xfId="1" applyFont="1" applyAlignment="1">
      <alignment horizontal="left" vertical="center"/>
    </xf>
    <xf numFmtId="0" fontId="12" fillId="3" borderId="1" xfId="1" applyFont="1" applyFill="1" applyBorder="1" applyAlignment="1">
      <alignment horizontal="center" vertical="center"/>
    </xf>
    <xf numFmtId="0" fontId="2" fillId="0" borderId="1" xfId="1" applyFont="1" applyBorder="1" applyAlignment="1">
      <alignment horizontal="center" vertical="center"/>
    </xf>
    <xf numFmtId="0" fontId="4" fillId="0" borderId="1" xfId="1" applyFont="1" applyBorder="1" applyAlignment="1">
      <alignment horizontal="center" vertical="center"/>
    </xf>
    <xf numFmtId="0" fontId="10" fillId="3" borderId="1" xfId="1" applyFont="1" applyFill="1" applyBorder="1" applyAlignment="1">
      <alignment horizontal="center"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3" fillId="3" borderId="1" xfId="1" applyFont="1" applyFill="1" applyBorder="1" applyAlignment="1">
      <alignment horizontal="center" vertical="center"/>
    </xf>
    <xf numFmtId="1" fontId="5" fillId="3" borderId="1" xfId="1" applyNumberFormat="1" applyFont="1" applyFill="1" applyBorder="1" applyAlignment="1">
      <alignment horizontal="center" vertical="center"/>
    </xf>
  </cellXfs>
  <cellStyles count="6">
    <cellStyle name="Normal" xfId="0" builtinId="0"/>
    <cellStyle name="Normal 2" xfId="2"/>
    <cellStyle name="Normal 3" xfId="1"/>
    <cellStyle name="Normal 3 2" xfId="3"/>
    <cellStyle name="Normal 4" xfId="4"/>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abSelected="1" topLeftCell="A18" zoomScale="80" zoomScaleNormal="80" workbookViewId="0">
      <selection activeCell="J22" sqref="J22"/>
    </sheetView>
  </sheetViews>
  <sheetFormatPr defaultRowHeight="14.5" x14ac:dyDescent="0.35"/>
  <cols>
    <col min="1" max="1" width="9.08984375" style="1" customWidth="1"/>
    <col min="2" max="2" width="87.6328125" style="14" customWidth="1"/>
    <col min="3" max="5" width="11.08984375" style="1" customWidth="1"/>
    <col min="6" max="6" width="15.36328125" style="1" customWidth="1"/>
    <col min="7" max="9" width="9.08984375" style="1" customWidth="1"/>
    <col min="10" max="10" width="11.08984375" style="1" bestFit="1" customWidth="1"/>
    <col min="11" max="16365" width="9.08984375" style="1" customWidth="1"/>
    <col min="16366" max="16384" width="8.90625" style="1"/>
  </cols>
  <sheetData>
    <row r="1" spans="1:6" ht="41.4" customHeight="1" x14ac:dyDescent="0.35">
      <c r="A1" s="16" t="s">
        <v>0</v>
      </c>
      <c r="B1" s="16"/>
      <c r="C1" s="16"/>
      <c r="D1" s="16"/>
      <c r="E1" s="16"/>
      <c r="F1" s="16"/>
    </row>
    <row r="2" spans="1:6" ht="37.75" customHeight="1" x14ac:dyDescent="0.35">
      <c r="A2" s="19" t="s">
        <v>28</v>
      </c>
      <c r="B2" s="20"/>
      <c r="C2" s="20"/>
      <c r="D2" s="20"/>
      <c r="E2" s="20"/>
      <c r="F2" s="21"/>
    </row>
    <row r="3" spans="1:6" ht="25.5" customHeight="1" x14ac:dyDescent="0.35">
      <c r="A3" s="17" t="s">
        <v>29</v>
      </c>
      <c r="B3" s="17"/>
      <c r="C3" s="17"/>
      <c r="D3" s="17"/>
      <c r="E3" s="17"/>
      <c r="F3" s="17"/>
    </row>
    <row r="4" spans="1:6" ht="30" customHeight="1" x14ac:dyDescent="0.35">
      <c r="A4" s="2" t="s">
        <v>1</v>
      </c>
      <c r="B4" s="2" t="s">
        <v>2</v>
      </c>
      <c r="C4" s="2" t="s">
        <v>3</v>
      </c>
      <c r="D4" s="2" t="s">
        <v>4</v>
      </c>
      <c r="E4" s="3" t="s">
        <v>5</v>
      </c>
      <c r="F4" s="3" t="s">
        <v>6</v>
      </c>
    </row>
    <row r="5" spans="1:6" ht="36.65" customHeight="1" x14ac:dyDescent="0.35">
      <c r="A5" s="4">
        <v>1</v>
      </c>
      <c r="B5" s="5" t="s">
        <v>7</v>
      </c>
      <c r="C5" s="4" t="s">
        <v>8</v>
      </c>
      <c r="D5" s="4">
        <v>95</v>
      </c>
      <c r="E5" s="4">
        <v>650</v>
      </c>
      <c r="F5" s="4">
        <f>D5*E5</f>
        <v>61750</v>
      </c>
    </row>
    <row r="6" spans="1:6" ht="58" x14ac:dyDescent="0.35">
      <c r="A6" s="4">
        <v>2</v>
      </c>
      <c r="B6" s="5" t="s">
        <v>9</v>
      </c>
      <c r="C6" s="4" t="s">
        <v>8</v>
      </c>
      <c r="D6" s="4">
        <v>52</v>
      </c>
      <c r="E6" s="4">
        <v>850</v>
      </c>
      <c r="F6" s="4">
        <f>D6*E6</f>
        <v>44200</v>
      </c>
    </row>
    <row r="7" spans="1:6" ht="51.75" customHeight="1" x14ac:dyDescent="0.35">
      <c r="A7" s="4">
        <v>3</v>
      </c>
      <c r="B7" s="5" t="s">
        <v>10</v>
      </c>
      <c r="C7" s="4" t="s">
        <v>11</v>
      </c>
      <c r="D7" s="4">
        <v>1</v>
      </c>
      <c r="E7" s="4">
        <v>35000</v>
      </c>
      <c r="F7" s="4">
        <f t="shared" ref="F6:F18" si="0">D7*E7</f>
        <v>35000</v>
      </c>
    </row>
    <row r="8" spans="1:6" ht="36.75" customHeight="1" x14ac:dyDescent="0.35">
      <c r="A8" s="4">
        <v>4</v>
      </c>
      <c r="B8" s="5" t="s">
        <v>12</v>
      </c>
      <c r="C8" s="4" t="s">
        <v>8</v>
      </c>
      <c r="D8" s="4">
        <v>8</v>
      </c>
      <c r="E8" s="4">
        <v>1020</v>
      </c>
      <c r="F8" s="4">
        <f t="shared" si="0"/>
        <v>8160</v>
      </c>
    </row>
    <row r="9" spans="1:6" ht="36.75" customHeight="1" x14ac:dyDescent="0.35">
      <c r="A9" s="4">
        <v>5</v>
      </c>
      <c r="B9" s="5" t="s">
        <v>13</v>
      </c>
      <c r="C9" s="4" t="s">
        <v>8</v>
      </c>
      <c r="D9" s="4">
        <v>2</v>
      </c>
      <c r="E9" s="4">
        <v>9800</v>
      </c>
      <c r="F9" s="4">
        <f t="shared" si="0"/>
        <v>19600</v>
      </c>
    </row>
    <row r="10" spans="1:6" ht="36.75" customHeight="1" x14ac:dyDescent="0.35">
      <c r="A10" s="4">
        <v>6</v>
      </c>
      <c r="B10" s="5" t="s">
        <v>14</v>
      </c>
      <c r="C10" s="4" t="s">
        <v>11</v>
      </c>
      <c r="D10" s="4">
        <v>10</v>
      </c>
      <c r="E10" s="4">
        <v>2000</v>
      </c>
      <c r="F10" s="4">
        <f t="shared" si="0"/>
        <v>20000</v>
      </c>
    </row>
    <row r="11" spans="1:6" ht="31.5" customHeight="1" x14ac:dyDescent="0.35">
      <c r="A11" s="4">
        <v>7</v>
      </c>
      <c r="B11" s="5" t="s">
        <v>15</v>
      </c>
      <c r="C11" s="4" t="s">
        <v>11</v>
      </c>
      <c r="D11" s="4">
        <v>10</v>
      </c>
      <c r="E11" s="4">
        <v>1750</v>
      </c>
      <c r="F11" s="4">
        <f t="shared" si="0"/>
        <v>17500</v>
      </c>
    </row>
    <row r="12" spans="1:6" ht="31.5" customHeight="1" x14ac:dyDescent="0.35">
      <c r="A12" s="4">
        <v>8</v>
      </c>
      <c r="B12" s="5" t="s">
        <v>16</v>
      </c>
      <c r="C12" s="4" t="s">
        <v>11</v>
      </c>
      <c r="D12" s="4">
        <v>4</v>
      </c>
      <c r="E12" s="4">
        <v>6500</v>
      </c>
      <c r="F12" s="4">
        <f t="shared" si="0"/>
        <v>26000</v>
      </c>
    </row>
    <row r="13" spans="1:6" ht="31.5" customHeight="1" x14ac:dyDescent="0.35">
      <c r="A13" s="4">
        <v>9</v>
      </c>
      <c r="B13" s="5" t="s">
        <v>17</v>
      </c>
      <c r="C13" s="4" t="s">
        <v>11</v>
      </c>
      <c r="D13" s="4">
        <v>23</v>
      </c>
      <c r="E13" s="4">
        <v>1500</v>
      </c>
      <c r="F13" s="4">
        <f t="shared" si="0"/>
        <v>34500</v>
      </c>
    </row>
    <row r="14" spans="1:6" ht="175.5" customHeight="1" x14ac:dyDescent="0.35">
      <c r="A14" s="4">
        <v>10</v>
      </c>
      <c r="B14" s="7" t="s">
        <v>18</v>
      </c>
      <c r="C14" s="6" t="s">
        <v>19</v>
      </c>
      <c r="D14" s="6">
        <f>2.1*1.25</f>
        <v>2.625</v>
      </c>
      <c r="E14" s="4">
        <v>35000</v>
      </c>
      <c r="F14" s="4">
        <f t="shared" si="0"/>
        <v>91875</v>
      </c>
    </row>
    <row r="15" spans="1:6" ht="40.5" customHeight="1" x14ac:dyDescent="0.35">
      <c r="A15" s="4">
        <v>11</v>
      </c>
      <c r="B15" s="7" t="s">
        <v>20</v>
      </c>
      <c r="C15" s="6" t="s">
        <v>19</v>
      </c>
      <c r="D15" s="6">
        <f>3.2*0.6</f>
        <v>1.92</v>
      </c>
      <c r="E15" s="4">
        <v>14500</v>
      </c>
      <c r="F15" s="4">
        <f t="shared" si="0"/>
        <v>27840</v>
      </c>
    </row>
    <row r="16" spans="1:6" ht="29.25" customHeight="1" x14ac:dyDescent="0.35">
      <c r="A16" s="4">
        <v>12</v>
      </c>
      <c r="B16" s="7" t="s">
        <v>16</v>
      </c>
      <c r="C16" s="6"/>
      <c r="D16" s="6"/>
      <c r="E16" s="4"/>
      <c r="F16" s="4">
        <f>D16*E16</f>
        <v>0</v>
      </c>
    </row>
    <row r="17" spans="1:6" ht="29.25" customHeight="1" x14ac:dyDescent="0.35">
      <c r="A17" s="4">
        <v>13</v>
      </c>
      <c r="B17" s="7" t="s">
        <v>21</v>
      </c>
      <c r="C17" s="6" t="s">
        <v>22</v>
      </c>
      <c r="D17" s="6">
        <v>4</v>
      </c>
      <c r="E17" s="4">
        <v>2500</v>
      </c>
      <c r="F17" s="4">
        <f>D17*E17</f>
        <v>10000</v>
      </c>
    </row>
    <row r="18" spans="1:6" ht="29.25" customHeight="1" x14ac:dyDescent="0.35">
      <c r="A18" s="4">
        <v>14</v>
      </c>
      <c r="B18" s="7" t="s">
        <v>23</v>
      </c>
      <c r="C18" s="6" t="s">
        <v>24</v>
      </c>
      <c r="D18" s="6">
        <f>1.8+1.8+2.1</f>
        <v>5.7</v>
      </c>
      <c r="E18" s="4">
        <v>3500</v>
      </c>
      <c r="F18" s="4">
        <f t="shared" si="0"/>
        <v>19950</v>
      </c>
    </row>
    <row r="19" spans="1:6" ht="26" x14ac:dyDescent="0.35">
      <c r="A19" s="8"/>
      <c r="B19" s="9" t="s">
        <v>25</v>
      </c>
      <c r="C19" s="6"/>
      <c r="D19" s="6"/>
      <c r="E19" s="10"/>
      <c r="F19" s="23">
        <f>SUM(F5:F18)</f>
        <v>416375</v>
      </c>
    </row>
    <row r="20" spans="1:6" ht="21" x14ac:dyDescent="0.35">
      <c r="A20" s="8"/>
      <c r="B20" s="11" t="s">
        <v>26</v>
      </c>
      <c r="C20" s="6"/>
      <c r="D20" s="6"/>
      <c r="E20" s="10"/>
      <c r="F20" s="22">
        <f>F19*0.18</f>
        <v>74947.5</v>
      </c>
    </row>
    <row r="21" spans="1:6" ht="21" x14ac:dyDescent="0.35">
      <c r="A21" s="8"/>
      <c r="B21" s="11" t="s">
        <v>27</v>
      </c>
      <c r="C21" s="6"/>
      <c r="D21" s="6"/>
      <c r="E21" s="10"/>
      <c r="F21" s="15">
        <f>SUM(F19:F20)</f>
        <v>491322.5</v>
      </c>
    </row>
    <row r="22" spans="1:6" ht="48.65" customHeight="1" x14ac:dyDescent="0.35">
      <c r="A22" s="18"/>
      <c r="B22" s="18"/>
      <c r="C22" s="18"/>
      <c r="D22" s="18"/>
      <c r="E22" s="18"/>
      <c r="F22" s="18"/>
    </row>
    <row r="23" spans="1:6" x14ac:dyDescent="0.35">
      <c r="A23" s="12"/>
      <c r="B23" s="13"/>
      <c r="C23" s="12"/>
      <c r="D23" s="12"/>
    </row>
    <row r="24" spans="1:6" x14ac:dyDescent="0.35">
      <c r="A24" s="12"/>
      <c r="B24" s="13"/>
      <c r="C24" s="12"/>
      <c r="D24" s="12"/>
    </row>
    <row r="25" spans="1:6" x14ac:dyDescent="0.35">
      <c r="A25" s="12"/>
      <c r="B25" s="13"/>
      <c r="C25" s="12"/>
      <c r="D25" s="12"/>
    </row>
    <row r="26" spans="1:6" x14ac:dyDescent="0.35">
      <c r="A26" s="12"/>
      <c r="B26" s="13"/>
      <c r="C26" s="12"/>
      <c r="D26" s="12"/>
    </row>
  </sheetData>
  <autoFilter ref="A4:D18"/>
  <mergeCells count="4">
    <mergeCell ref="A1:F1"/>
    <mergeCell ref="A3:F3"/>
    <mergeCell ref="A22:F22"/>
    <mergeCell ref="A2:F2"/>
  </mergeCells>
  <pageMargins left="0.31496062992125984" right="0.31496062992125984" top="0.74803149606299213" bottom="0.74803149606299213" header="0.31496062992125984" footer="0.31496062992125984"/>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BD97FC-499F-4222-890E-3B088EB531BC}"/>
</file>

<file path=customXml/itemProps2.xml><?xml version="1.0" encoding="utf-8"?>
<ds:datastoreItem xmlns:ds="http://schemas.openxmlformats.org/officeDocument/2006/customXml" ds:itemID="{B6F8295E-F219-4167-A355-BF93A347501C}">
  <ds:schemaRefs>
    <ds:schemaRef ds:uri="http://schemas.microsoft.com/sharepoint/v3/contenttype/forms"/>
  </ds:schemaRefs>
</ds:datastoreItem>
</file>

<file path=customXml/itemProps3.xml><?xml version="1.0" encoding="utf-8"?>
<ds:datastoreItem xmlns:ds="http://schemas.openxmlformats.org/officeDocument/2006/customXml" ds:itemID="{9BD0F120-59DF-496D-992F-17BF171E2F72}">
  <ds:schemaRefs>
    <ds:schemaRef ds:uri="http://www.w3.org/XML/1998/namespace"/>
    <ds:schemaRef ds:uri="72b43016-16a7-42f7-bc1a-063c27e5d515"/>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7326994b-23a0-4b5e-a973-7b87443abe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BILL FOR THE DOMESTIC LOUNGE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khurshid</dc:creator>
  <cp:lastModifiedBy>Urmila Jadhav</cp:lastModifiedBy>
  <cp:lastPrinted>2024-11-11T06:21:01Z</cp:lastPrinted>
  <dcterms:created xsi:type="dcterms:W3CDTF">2024-08-25T21:59:50Z</dcterms:created>
  <dcterms:modified xsi:type="dcterms:W3CDTF">2024-12-11T06:31:47Z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