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FDT -Working\TFS\AHM\AJ Kitch - Ahmdabad Airport\BIILING\RA-01\MB Sheet\"/>
    </mc:Choice>
  </mc:AlternateContent>
  <xr:revisionPtr revIDLastSave="0" documentId="13_ncr:1_{BDA590B0-0ACD-4640-9947-81522FF3D4FE}" xr6:coauthVersionLast="47" xr6:coauthVersionMax="47" xr10:uidLastSave="{00000000-0000-0000-0000-000000000000}"/>
  <bookViews>
    <workbookView xWindow="-108" yWindow="-108" windowWidth="23256" windowHeight="12456" xr2:uid="{00000000-000D-0000-FFFF-FFFF00000000}"/>
  </bookViews>
  <sheets>
    <sheet name="Civil &amp; Interior " sheetId="9" r:id="rId1"/>
    <sheet name="Electrical Work " sheetId="2" r:id="rId2"/>
    <sheet name="Plumbing Work " sheetId="5" r:id="rId3"/>
    <sheet name="HVAC " sheetId="8" r:id="rId4"/>
    <sheet name="Gas " sheetId="11" r:id="rId5"/>
  </sheets>
  <definedNames>
    <definedName name="A">#REF!</definedName>
    <definedName name="AA">#REF!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4">'Gas '!$A$1:$D$13</definedName>
    <definedName name="Print_Titles_MI">#REF!</definedName>
    <definedName name="Q">#REF!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1" l="1"/>
  <c r="K182" i="8"/>
  <c r="K181" i="8"/>
  <c r="K180" i="8"/>
  <c r="K179" i="8"/>
  <c r="K178" i="8"/>
  <c r="K177" i="8"/>
  <c r="K176" i="8"/>
  <c r="K175" i="8"/>
  <c r="K174" i="8"/>
  <c r="K173" i="8"/>
  <c r="K172" i="8"/>
  <c r="K171" i="8"/>
  <c r="K170" i="8"/>
  <c r="K169" i="8"/>
  <c r="K168" i="8"/>
  <c r="K167" i="8"/>
  <c r="K166" i="8"/>
  <c r="K165" i="8"/>
  <c r="K164" i="8"/>
  <c r="K157" i="8"/>
  <c r="K156" i="8"/>
  <c r="K155" i="8"/>
  <c r="K154" i="8"/>
  <c r="K153" i="8"/>
  <c r="K152" i="8"/>
  <c r="K151" i="8"/>
  <c r="K150" i="8"/>
  <c r="K149" i="8"/>
  <c r="K148" i="8"/>
  <c r="K147" i="8"/>
  <c r="K146" i="8"/>
  <c r="K145" i="8"/>
  <c r="K144" i="8"/>
  <c r="K143" i="8"/>
  <c r="K90" i="8"/>
  <c r="K91" i="8"/>
  <c r="K92" i="8"/>
  <c r="K93" i="8"/>
  <c r="K94" i="8"/>
  <c r="K95" i="8"/>
  <c r="K96" i="8"/>
  <c r="K97" i="8"/>
  <c r="K98" i="8"/>
  <c r="K99" i="8"/>
  <c r="K100" i="8"/>
  <c r="K101" i="8"/>
  <c r="K102" i="8"/>
  <c r="K103" i="8"/>
  <c r="K104" i="8"/>
  <c r="K105" i="8"/>
  <c r="K106" i="8"/>
  <c r="K107" i="8"/>
  <c r="K89" i="8"/>
  <c r="K74" i="8"/>
  <c r="K75" i="8"/>
  <c r="K76" i="8"/>
  <c r="K77" i="8"/>
  <c r="K78" i="8"/>
  <c r="K79" i="8"/>
  <c r="K80" i="8"/>
  <c r="K81" i="8"/>
  <c r="K82" i="8"/>
  <c r="K83" i="8"/>
  <c r="K84" i="8"/>
  <c r="K85" i="8"/>
  <c r="K86" i="8"/>
  <c r="K87" i="8"/>
  <c r="K73" i="8"/>
  <c r="J71" i="9"/>
  <c r="J70" i="9"/>
  <c r="J69" i="9"/>
  <c r="J56" i="9"/>
  <c r="J57" i="9"/>
  <c r="J58" i="9"/>
  <c r="J59" i="9"/>
  <c r="J60" i="9"/>
  <c r="J61" i="9"/>
  <c r="J62" i="9"/>
  <c r="J63" i="9"/>
  <c r="J64" i="9"/>
  <c r="J65" i="9"/>
  <c r="J66" i="9"/>
  <c r="J67" i="9"/>
  <c r="J68" i="9"/>
  <c r="J55" i="9"/>
  <c r="J50" i="9"/>
  <c r="J45" i="9"/>
  <c r="J46" i="9"/>
  <c r="J42" i="9"/>
  <c r="J43" i="9"/>
  <c r="J44" i="9"/>
  <c r="J47" i="9"/>
  <c r="J48" i="9"/>
  <c r="J49" i="9"/>
  <c r="J41" i="9"/>
  <c r="J35" i="9"/>
  <c r="J34" i="9" s="1"/>
  <c r="J31" i="9"/>
  <c r="J30" i="9"/>
  <c r="J29" i="9"/>
  <c r="J25" i="9"/>
  <c r="J23" i="9" s="1"/>
  <c r="J18" i="9"/>
  <c r="J19" i="9"/>
  <c r="J20" i="9"/>
  <c r="J21" i="9"/>
  <c r="J17" i="9"/>
  <c r="J13" i="9"/>
  <c r="J14" i="9"/>
  <c r="J12" i="9"/>
  <c r="J5" i="9"/>
  <c r="J6" i="9"/>
  <c r="J7" i="9"/>
  <c r="J8" i="9"/>
  <c r="J9" i="9"/>
  <c r="J4" i="9"/>
  <c r="K163" i="8" l="1"/>
  <c r="K142" i="8"/>
  <c r="K72" i="8"/>
  <c r="K88" i="8"/>
  <c r="J54" i="9"/>
  <c r="J40" i="9"/>
  <c r="J28" i="9"/>
  <c r="J16" i="9"/>
  <c r="J3" i="9"/>
  <c r="J11" i="9"/>
  <c r="K71" i="8" l="1"/>
</calcChain>
</file>

<file path=xl/sharedStrings.xml><?xml version="1.0" encoding="utf-8"?>
<sst xmlns="http://schemas.openxmlformats.org/spreadsheetml/2006/main" count="1387" uniqueCount="471">
  <si>
    <t>ItemName</t>
  </si>
  <si>
    <t>UOM</t>
  </si>
  <si>
    <t>Quantity</t>
  </si>
  <si>
    <t>A</t>
  </si>
  <si>
    <t/>
  </si>
  <si>
    <t>1</t>
  </si>
  <si>
    <t>Nos</t>
  </si>
  <si>
    <t>2</t>
  </si>
  <si>
    <t>2.1</t>
  </si>
  <si>
    <t>3</t>
  </si>
  <si>
    <t>3.1</t>
  </si>
  <si>
    <t>4</t>
  </si>
  <si>
    <t>5</t>
  </si>
  <si>
    <t>a</t>
  </si>
  <si>
    <t>6</t>
  </si>
  <si>
    <t>Nos.</t>
  </si>
  <si>
    <t>b</t>
  </si>
  <si>
    <t xml:space="preserve">S.N </t>
  </si>
  <si>
    <t>c</t>
  </si>
  <si>
    <t xml:space="preserve"> 20 pair tel. tag block</t>
  </si>
  <si>
    <t>Supply   installation of telephone tag block with KRONE terminal connectors, G.I.J.B as specified   com-plete with all interconnections and jumper connections bet-ween the two tag blocks on all floors as shown on drgs.</t>
  </si>
  <si>
    <t>7</t>
  </si>
  <si>
    <t>Mtr.</t>
  </si>
  <si>
    <t>40</t>
  </si>
  <si>
    <t xml:space="preserve"> 10 pair cable armoured</t>
  </si>
  <si>
    <t>Supply   laying indoors multi-pair 0.5mm dia copper PVC insulated and sheathed, armoured  telephone cables on walls, ceiling, cable trays, trunking complete with clamps, cable markers etc. from MDF to the various tag blocks as specified</t>
  </si>
  <si>
    <t>8</t>
  </si>
  <si>
    <t xml:space="preserve">Supply   Installation of make Cat 6A, UTP Patch Cords, with snagless boots, color matched, Blue, 7 Feet </t>
  </si>
  <si>
    <t xml:space="preserve">Supply   Installation of make Cat 6A, UTP Patch Cords, with snagless boots, color matched, Blue, 3 Feet </t>
  </si>
  <si>
    <t xml:space="preserve">Supply   Installation of Internet Jack Unit RJ-45 suitable for CAT6A </t>
  </si>
  <si>
    <t>200</t>
  </si>
  <si>
    <t xml:space="preserve">Providing DATA wiring inside 25mm dia GI conduit from  each Data outlet to ICT CP Point by using Indoor Type CAT6A,  </t>
  </si>
  <si>
    <t>120</t>
  </si>
  <si>
    <t xml:space="preserve">Supply   Installation of 25mm.dia. GI conduit with pull box  junction box   all accessories for DATA  VOICE WIFI wiring as per the requirement. </t>
  </si>
  <si>
    <t>DATA AND TELEPHONE SYSTEM</t>
  </si>
  <si>
    <t>SITC of Emergency Exit signage (battery operated) approval by client   architect   consultant. Make  Prolite or Equivalent</t>
  </si>
  <si>
    <t>9</t>
  </si>
  <si>
    <t>Set</t>
  </si>
  <si>
    <t>Supply   fixing of the best quality LT Danger Boards(415V) for  of approved  shape and size as specified  by the   local electrical  authorities written in English, and  local  Language</t>
  </si>
  <si>
    <t>Supply   fixing of approved shock treatment chart written in English and in local  Language. The chart shall be framed in Teakwood and covered with glass.</t>
  </si>
  <si>
    <t>Supply of  2M x 1M Rubber mat suitable for operatng voltage upto 1.1 KV</t>
  </si>
  <si>
    <t>Supply   laying of Rubber Mats, CPRI tested conforming to standards like BS 921, ASTM-D 178    IEC 479 for different operatng voltage ratings as below.</t>
  </si>
  <si>
    <t xml:space="preserve">Supply   Installation of 16A 3 pin plug top </t>
  </si>
  <si>
    <t xml:space="preserve">Supply   Installation of 6A 3 pin plug top </t>
  </si>
  <si>
    <t>MISCELLANEOUS</t>
  </si>
  <si>
    <t>VIII</t>
  </si>
  <si>
    <t>45</t>
  </si>
  <si>
    <t>1 no. 4 sq. mm YY cable in 25mm GI conduit for earthing FOR NETWORK RACK</t>
  </si>
  <si>
    <t>60</t>
  </si>
  <si>
    <t>Supply   erection of G.I. strip of 25 x 3 mm used  for earthing on wall, cable trays with necessary clamps fixed on wall painted with bituminous paint in an approved manner.</t>
  </si>
  <si>
    <t>Supply and Installation of  Maintenance Free Chemical earthing using Electrode of Size approx. 38 mm dia +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Server racks.)</t>
  </si>
  <si>
    <t>EARTHING</t>
  </si>
  <si>
    <t>VII</t>
  </si>
  <si>
    <t>PENDANT LIGHT-1 (Emg)</t>
  </si>
  <si>
    <t>10</t>
  </si>
  <si>
    <t>600x600mm PANEL LIGHT (Emg)</t>
  </si>
  <si>
    <t>HOOD LIGHT</t>
  </si>
  <si>
    <t>LED STRIP LIGHT</t>
  </si>
  <si>
    <t>DECORATIVE WALL LIGHT</t>
  </si>
  <si>
    <t>COB LIGHT</t>
  </si>
  <si>
    <t>11</t>
  </si>
  <si>
    <t>PENDANT LIGHT-2</t>
  </si>
  <si>
    <t>PENDANT LIGHT-1</t>
  </si>
  <si>
    <t>SURFACE LIGHT</t>
  </si>
  <si>
    <t>600x600mm PANEL LIGHT</t>
  </si>
  <si>
    <t>Installation, testing   commissioning of the following concealed   surface mounted or suspended light fixtures AS PER FINAL APPROVAL FROM ARCHITECT CLIENT CONSULTANT with lamps, ballast   all necessary mounting   supporting accessories. No additional cost shall be paid for supporting.</t>
  </si>
  <si>
    <t>LIGHTING FITTINGS</t>
  </si>
  <si>
    <t>VI</t>
  </si>
  <si>
    <t>TOTAL FOR WIRING   ACCESSORIES</t>
  </si>
  <si>
    <t>Job</t>
  </si>
  <si>
    <t xml:space="preserve">Supply, installation of temporary lighting   power arrangement for construction purpose of with industrial type switch   sockets MCB s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 </t>
  </si>
  <si>
    <t>17</t>
  </si>
  <si>
    <t xml:space="preserve">I phase, 2 Nos x 5 15 amp, bakelite socket   switch, housed in Fabricated SS Panel suitable for hanging arrangement for Kitchen equipments. (having Two outlet   6 modular plate) </t>
  </si>
  <si>
    <t>l</t>
  </si>
  <si>
    <t>30</t>
  </si>
  <si>
    <t>1 nos. 6 16A socket controlled by1nos 6 16A switch</t>
  </si>
  <si>
    <t>h</t>
  </si>
  <si>
    <t>12</t>
  </si>
  <si>
    <t>6A 5pin switch socket outlet for CCTV   Charging point</t>
  </si>
  <si>
    <t xml:space="preserve">c  </t>
  </si>
  <si>
    <t xml:space="preserve">b </t>
  </si>
  <si>
    <t xml:space="preserve">6A one way plate type switch </t>
  </si>
  <si>
    <t xml:space="preserve">Supply, installation, testing   commissioning of flush mounted plate type switch and switch + sockets with hot dipped GI box complete as per the final approval of Architect Consultant </t>
  </si>
  <si>
    <t>15</t>
  </si>
  <si>
    <t>suitable for 150 x 150 x 50  mm</t>
  </si>
  <si>
    <t>d</t>
  </si>
  <si>
    <t xml:space="preserve">Supply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 Consultant. The junction boxes shall be protected from the entry of unwanted material till the completion of the project   the SS plates shall be installed after the final polishing of flooring. </t>
  </si>
  <si>
    <t>14</t>
  </si>
  <si>
    <t>e</t>
  </si>
  <si>
    <t>20</t>
  </si>
  <si>
    <t xml:space="preserve">50 x 50 x 2mm </t>
  </si>
  <si>
    <t xml:space="preserve">150 x 50 x 2mm </t>
  </si>
  <si>
    <t>Supply and installation of GI trunking (SV POWER ASIAN) with 2 mm thickness   properties clamps for suspension at appropriate intervals   as per the route approved by Architect Consultant. (For DATA CONTROL WIRING LIGHTING   POWER CIRCUITS   KITCHEN)</t>
  </si>
  <si>
    <t>25</t>
  </si>
  <si>
    <t>Supply and installation of Perforated Cable Tray (ASIAN)out of 14 gauge GI sheet complete with necessary fixing arrangement with Anchor Fastener and all other accessories as per the final approval of the Consultant Architect</t>
  </si>
  <si>
    <t xml:space="preserve"> - do - but flexible conduit pipe</t>
  </si>
  <si>
    <t xml:space="preserve"> - do - but  conduit pipe shall be Rigid type.</t>
  </si>
  <si>
    <t xml:space="preserve">a </t>
  </si>
  <si>
    <t>225</t>
  </si>
  <si>
    <t>Supply   installation of 25 mm dia. GI conduit with pull box   junction box   all accessories for Kitchen   Bar Power wiring as per the requirement</t>
  </si>
  <si>
    <t>c)</t>
  </si>
  <si>
    <t>228</t>
  </si>
  <si>
    <t>3R x 4Sqmm Cu. Wires</t>
  </si>
  <si>
    <t>b)</t>
  </si>
  <si>
    <t>2R x 2.5Sqmm + 1R x 2.5Sqmm Cu. Wires</t>
  </si>
  <si>
    <t>a)</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</si>
  <si>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</si>
  <si>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Secondary points</t>
  </si>
  <si>
    <t>Primary Point</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</si>
  <si>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Consultant.  (Cost of Conduit   Floor Raceway  and switch sockets are considered elsewhere).  ( Wires shall be FRLS type )
Note  Average primary   secondary point length to be derived by Contractor, from the drawing   site provided AND + - 1 Mtr Measured Radially.</t>
  </si>
  <si>
    <t>Providing point wiring for Raw Power points 1no. 6 16A switch socket outlet on Skirting level to be looped from the nearest point using 2 x 4.0 sq. mm copper conductor wires and minimum 4.0 sq. mm copper conductor PVC insulated green colour earth wire as per approval of Architect   Consultant.  (Cost of FRLS PVC Conduit   Floor Raceway  and switch sockets are considered elsewhere).  ( Wires shall be LSZH type )
Note  Average primary   secondary point length to be derived by Contractor, from the drawing   site provided AND + - 1 Mtr Measured Radially.</t>
  </si>
  <si>
    <t>Secondary Light points looped in the same circuit. (3R x 2.5 sqmm wire)</t>
  </si>
  <si>
    <t>Primary Light points controlled by MCB (3R x 2.5 sqmm wire)</t>
  </si>
  <si>
    <t>Averagepoint length of primary secondaryto be derived by Contractor, fromthe drawing provided AND+ -1MtrMeasured Radially</t>
  </si>
  <si>
    <t>Supply, installation, testing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</si>
  <si>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Mtrs</t>
  </si>
  <si>
    <t>DB to SB   SB to SB circuit wiring   For Switch Operated Primary point @ SB to SB loop point.  
Wiring for switch board controlled by MCB already installed in DB by using  3 X 2.5 sq. mm flexible LSZH copper wires in 25mm GI conduits as per IS 9537 part-3  or surface mounted.</t>
  </si>
  <si>
    <t>Primary Light points controlled by Switch (3R x 2.5 sqmm wire)</t>
  </si>
  <si>
    <t>Supply, installation, testing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switch board and accessories shall be included.</t>
  </si>
  <si>
    <t xml:space="preserve">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</si>
  <si>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1) Rates for point wiring shall include supply   installation of Wires   wiring acccessories such as  angle holders ceiling roses as required. conduits, conduit accessories such as junction boxes, Ts, elbows etc,Switches, sockets    fixtures shall not be included in the point wiring rates. These will be counted    paid  separately.</t>
  </si>
  <si>
    <t xml:space="preserve">Notes  </t>
  </si>
  <si>
    <t>WIRING   ACCESSORIES</t>
  </si>
  <si>
    <t>V</t>
  </si>
  <si>
    <t>3C x 4sq. mm YWY cable ( Cu )</t>
  </si>
  <si>
    <t>18</t>
  </si>
  <si>
    <t>3C x 6sq. mm YWY cable ( Cu )</t>
  </si>
  <si>
    <t>4C x 4 Sq. mm 2XFY Cable ( Cu )</t>
  </si>
  <si>
    <t>4C x 6 Sq. mm 2XFY Cable ( Cu )</t>
  </si>
  <si>
    <t xml:space="preserve">4C x 16 Sq. mm A2XFY </t>
  </si>
  <si>
    <t xml:space="preserve">3.5C x 35 Sq. mm A2XFY </t>
  </si>
  <si>
    <t>B</t>
  </si>
  <si>
    <t>100</t>
  </si>
  <si>
    <t>Supply   installation of following LT XLPE FRLS cables (FINOLEX RR KABLE POLYCAB) rated for 600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 to the specific Panel DB at both ends.</t>
  </si>
  <si>
    <t>CABLES   ACCESSORIES</t>
  </si>
  <si>
    <t xml:space="preserve">IV   </t>
  </si>
  <si>
    <t>TOTAL FOR DISTRIBUTION BOARDS</t>
  </si>
  <si>
    <t>Outgoings  10 16 SP MCB,   D  Type – 8 Nos</t>
  </si>
  <si>
    <t xml:space="preserve">Incomer  40A DP RCBO 30mA </t>
  </si>
  <si>
    <t>12 way SPN DB</t>
  </si>
  <si>
    <t>EMERGENCY LIGHTING DB (ELDB)</t>
  </si>
  <si>
    <t xml:space="preserve">O G - 30 # 16 20A SP MCB </t>
  </si>
  <si>
    <t>SUB I C- 3#63 DP ELCB 100mA per ph</t>
  </si>
  <si>
    <t xml:space="preserve">I C- 1 #80 A FP MCB </t>
  </si>
  <si>
    <t xml:space="preserve">12 WAY TPN DB </t>
  </si>
  <si>
    <t>Kitchen Power DB - (KPDB-1)</t>
  </si>
  <si>
    <t xml:space="preserve">O G - 18 # 10A SP MCB </t>
  </si>
  <si>
    <t>SUB I C - 3 # 25A DP RCCB 30mA per phase</t>
  </si>
  <si>
    <t>I C- 1 # 32A FP MCB , 10KA</t>
  </si>
  <si>
    <t>8 WAY TPN DB</t>
  </si>
  <si>
    <t>Lighting Distribution Board - LPDB</t>
  </si>
  <si>
    <t xml:space="preserve">Supply, installation, testing   commissioning of Distribution Boards surface   flush mounted with Double door containing MCB ELMCB as incomer and SPMCB as outgoing. All MCBs are of 10KA breaking capacity and ELMCBs RCCB should be of 30mA 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 L T </t>
  </si>
  <si>
    <t>DISTRIBUTION BOARDS</t>
  </si>
  <si>
    <t xml:space="preserve">III </t>
  </si>
  <si>
    <t>Supply, Installation, testing and commissioning of 6 KVA UPS  System Single Phase I C   Single Phase O G complete with 30 Minutes Battery Back-up the required accessories as specified in the drawings   the specifications.</t>
  </si>
  <si>
    <t>INVERTER   UPS</t>
  </si>
  <si>
    <t xml:space="preserve">II </t>
  </si>
  <si>
    <t>5 15A Rey roll socket complete with 15 amps SPMCB with 3 pin metal clad socket  -  Legrand make Model No. 6078 41</t>
  </si>
  <si>
    <t>q</t>
  </si>
  <si>
    <t>20A Rey roll socket complete with 32 amps DPMCB with 3 pin metal clad socket  -  Legrand make Model No. 6078 41</t>
  </si>
  <si>
    <t>p</t>
  </si>
  <si>
    <t>Supply,Installation,Testing and Commissioning of 40 Amps, DP, MCB for UPS INVERTER Isolation all complete with mounting accessories for UPS.</t>
  </si>
  <si>
    <t>Supply,Installation,Testing and Commissioning of 32 Amps,4Pole MCB for HVAC Outdoor  Isolation all complete with mounting accessories.</t>
  </si>
  <si>
    <t>Supply, installation, testing   commissioning of Switchgears.(Standard Product)</t>
  </si>
  <si>
    <t>80A 4P MCCB 16kA TM Based O C, S C release.</t>
  </si>
  <si>
    <t>iv.</t>
  </si>
  <si>
    <t>63A 4P MCB – 3 Nos.</t>
  </si>
  <si>
    <t>iii.</t>
  </si>
  <si>
    <t>40A 4P MCB – 2 Nos.</t>
  </si>
  <si>
    <t>ii.</t>
  </si>
  <si>
    <t>32A 4P MCB – 1 Nos.</t>
  </si>
  <si>
    <t>i.</t>
  </si>
  <si>
    <t xml:space="preserve">OUTGOINGS   </t>
  </si>
  <si>
    <t xml:space="preserve">Busbar chamber - 1 set, 4 pole 125A Tinned AL. Busbar  with necessary </t>
  </si>
  <si>
    <t>125 Amps 4 pole, 25kA MCCB as a Incomer with overload, short circuit   Earth Fault protection, Energy manager with RS485 port for BMS connectivity   4A with SP MCB  with 100 5A-3 Nos., 15VA, CL-1 CT s for metering   of AE make and phase indicating lamps Vaishno make with SPMCB</t>
  </si>
  <si>
    <t xml:space="preserve">Providing   installing MAIN LT PANEL  as per SLD   Spec. </t>
  </si>
  <si>
    <t xml:space="preserve">Supply, installation, testing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 T Legrand </t>
  </si>
  <si>
    <t>PANEL   SWITCHGEAR</t>
  </si>
  <si>
    <t xml:space="preserve">I </t>
  </si>
  <si>
    <t xml:space="preserve">BOQ - Electrical Work </t>
  </si>
  <si>
    <t>SUB-TOTAL</t>
  </si>
  <si>
    <t>No.</t>
  </si>
  <si>
    <t>RMT</t>
  </si>
  <si>
    <t>Making chamber in brick work including internal tiling etc for  S.S Grating size, 350mm x 350mm,  in 16 swg 25mm x25mm Square Pipe around the  Frame and   20mmX 20mm Square pipe in center of frame with SS perforated tray (304 SWR). Complete as per architectural detail drawing   Site Engineer s instruction.</t>
  </si>
  <si>
    <t>Only installations  testing and commissioning of S.S.Gratings</t>
  </si>
  <si>
    <t>S.S. GRATING</t>
  </si>
  <si>
    <t>D</t>
  </si>
  <si>
    <t>Supply, Install  PVC Multi Floor Trap  for the following pipes including making all approved quality Solvent cement  joints with material   labour etc.  all complete as per direction of the engineer-in-charge.</t>
  </si>
  <si>
    <t>Supply, Install  PVC Floor Trap  for the following pipes including making all approved quality Solvent cement  joints with material   labour etc.  all complete as per direction of the engineer-in-charge.</t>
  </si>
  <si>
    <t>R.mt</t>
  </si>
  <si>
    <t>100 mm Dia</t>
  </si>
  <si>
    <t>1.5</t>
  </si>
  <si>
    <t>75mm Dia</t>
  </si>
  <si>
    <t>1.4</t>
  </si>
  <si>
    <t>1.3</t>
  </si>
  <si>
    <t xml:space="preserve">50mm Dia </t>
  </si>
  <si>
    <t>1.2</t>
  </si>
  <si>
    <t>40mm Dia</t>
  </si>
  <si>
    <t>1.1</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</si>
  <si>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</si>
  <si>
    <t xml:space="preserve">DRAINAGE </t>
  </si>
  <si>
    <t>No</t>
  </si>
  <si>
    <t>RO PACKAGE PLANT-Supply , installations, testing and comminissioning of Package RO plant 100 Lit Hr including required  pressure pumps  panel  pressurised tank if any , all assesories, valves and membrance cleaning system, ultra-violet sterilizer, internal piping, presure gages etc (System shall be Auto fill stop and Auto empty start mechanisam)</t>
  </si>
  <si>
    <t>SITC of SANICOM2 – Heavy Duty Duplex Drain Pump  with all required accessories</t>
  </si>
  <si>
    <t>SITC of ACO grease trap -model Lipumobil S -Capacity -32 lit ( 0.5 LPS)  with all required accessories ( Optional if not part of kitchen consultant Scope)</t>
  </si>
  <si>
    <t>5.3</t>
  </si>
  <si>
    <t>5.2</t>
  </si>
  <si>
    <t>5.1</t>
  </si>
  <si>
    <t>20 L Capacity-</t>
  </si>
  <si>
    <t>4.1</t>
  </si>
  <si>
    <t xml:space="preserve"> </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</si>
  <si>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</si>
  <si>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25 mm Dia incoming line </t>
  </si>
  <si>
    <t>Providing ,fixing, testing and commissioning capstan make Water Meter including providing   fixing matching Isolation valves ,strainer, non-return valve,complete with all necessary fittings etc  screwed  type(15Kgs Sq.cm). Valve shall have with union.</t>
  </si>
  <si>
    <t>2.4</t>
  </si>
  <si>
    <t>32mm Dia</t>
  </si>
  <si>
    <t>2.3</t>
  </si>
  <si>
    <t xml:space="preserve">25mm Dia </t>
  </si>
  <si>
    <t>2.2</t>
  </si>
  <si>
    <t>Providing     Fixing  of gun metal  heavy   Ball Valves-PN-16 (approved makes as covered in specification) screwed type for water system of the following diameters.  Valve shall have with unions.</t>
  </si>
  <si>
    <t>25 mm Dia</t>
  </si>
  <si>
    <t>20 mm Dia</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</si>
  <si>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</si>
  <si>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WATER SUPPLY  PIPING</t>
  </si>
  <si>
    <t xml:space="preserve">BOQ - Plumbing Work </t>
  </si>
  <si>
    <t xml:space="preserve">BOQ - Civil &amp; Interior Work </t>
  </si>
  <si>
    <t>Supply and installation of fire rated calcium silicate board Partition Wall with the necessory supports, fittings and fixtures (excluding final finishes).
Purposed height of kitchen partition wall is 4925mm and pot wash room is 3000mm, it may be change as per site conditions.
Note  Framing and double side board to be installed. Final Finishies price to be quoted in wall finishes section.</t>
  </si>
  <si>
    <t>SQM</t>
  </si>
  <si>
    <t>Supply and installation of fire rated calcium silicate board cladding on the existing walls in the Kitchen   pot wash area to pass the MEP services   to receive the final finishes with the necessory supports, fittings and fixtures (excluding final finishes).
Purposed height is 3000mm, it may be change as per site conditions.
Note  Framing and single side board to be installed on existing wall. Final Finishies price to be quoted in wall finishes section.</t>
  </si>
  <si>
    <t>Supply and installation of fire rated Gypsum board cladding on the existing walls to pass the MEP services   to receive the final finishes with the necessory supports, fittings and fixtures in the FOH   dining area walls. (excluding final finishes).
Purposed height is 3150mm, it may be change as per site conditions.
Note  Framing and single side board to be installed on existing wall. Final Finishies price to be quoted in wall finishes section.</t>
  </si>
  <si>
    <t>160mm thick concrete floor screeding to raise the floor to accomodate the drainage pipes and floor gratings   to receive floor finish in the Kitchen   FOH counter areas; all in accordance with drawings   site conditions.
Note  Total height of floor to be raised including floor finishes is 200mm in the kitchen   FOH counter area only</t>
  </si>
  <si>
    <t>Wet Areas  2 Layers of 4mm thick SBS Bituminous membrane with 24-hour water ponding test including the sealing of Cores in the slab walls (inspected and approved from airports team).</t>
  </si>
  <si>
    <t>Supply and installation of self levelling with all necessary items; all in accordance with drawings.</t>
  </si>
  <si>
    <t>Supply and installation of anti-skid 600 x 600 mm white floor tile in the kitchen   Pot wash area as per the drawings and renders.
Note  Material to be approved by Clients team.</t>
  </si>
  <si>
    <t>Supply and installation of Stone Plastic Composite (SPC) flooring in the FOH dining area area; colour   design as per drawings   render.
Note  material to be approved by Clients Team</t>
  </si>
  <si>
    <t>Supply and installation of anti skid 300 x 300 mm designer floor tile in the FOH area; colour   design as per drawings   render.
Note  material to be approved by Clients Team</t>
  </si>
  <si>
    <t>supply   installation of 100mm wooden skirting matching wall color as per the renders   drawings.
Note  material to be approved by Clients Team</t>
  </si>
  <si>
    <t>RM</t>
  </si>
  <si>
    <t>Supply   installation of 300x300 mm White wall tile in the kitchen   Pot wash area as per drawings and renders.
Note  material to be approved by Clients Team. Considered Ceiling height in kitchen is 2800mm</t>
  </si>
  <si>
    <t>Allow sum for the supply and Installation of SS corner beeding on the corners of kitchen wall tiles.</t>
  </si>
  <si>
    <t>LS</t>
  </si>
  <si>
    <t>Supply   Painiting of matt finish paint of approved color on the walls of dining   FOH area as per the drawings   renders
Note  Material to be approved by clients Team</t>
  </si>
  <si>
    <t>Supply   installation of WOODEN MOULDING STRIP finished with paint of approved colour on the walls of Dining   FOH area as per drawings and renders.
Note  Material to be approved by clients Team</t>
  </si>
  <si>
    <t>Supply   installation of Wooden moulding strip finished with approved colour on the front elevation as per drawings and renders.
Note  Material to be approved by clients Team</t>
  </si>
  <si>
    <t xml:space="preserve">Hood - Hot Cooking line   2400 L x 1000 W x 400 H mm </t>
  </si>
  <si>
    <t>Supply   Installation of 600x600 mm metal tile ceiling in the Kitchen   Pot wash area with necessary support, fixtures   accessories as per drawings   renders
Note  Material to be approved by Clients Team.</t>
  </si>
  <si>
    <t>Supply and Installation of Metal 3x3cm mesh ceiling with fire rated hanging flowers in the FOH   Dining areas including the final finishes with necessary support, fixtures   accessories as per drawings   renders.
Note  Material to be approved by Clients Team.
This ceiling will be Mesh type so that flower can be hanged.</t>
  </si>
  <si>
    <t>Supply and Installation of fire rated Gypsum false ceiling with cove (for cove lights provision) in the the FOH   dining area with paint in White color finishes with necessary support, fixtures   accessories as per drawings   renders, refer to RCP layout.
Including access panel door as per the MEP services and Cutting   finishing for the AC grill diffuser and lights.
Note  Material to be approved by Clients Team.
Running meter of cove has included in total quantity (32.45m)</t>
  </si>
  <si>
    <t>Supply and painting with matt finish paint on the slab   walls of void ceiling area of FOH   dinning, including paints on all MEP services   metal ceiling parts.
Note  color to be selected approved by Clients Team.</t>
  </si>
  <si>
    <t>Supply and installation of heavy duty single leaf both side swing fire rated wooden door (KITCHEN DOOR FLUSHED TO WALL INVISIBLE TYPE
FINISHED WITH SAME WALL COLOUR) with the door frame for kitchen, including all the fittings   accessories as per the drawings and renders.
Groove to be provided as per drawing and render.
Dim  2200H x 900W mm
Note  Door frame should not be visible from Customer dining area.</t>
  </si>
  <si>
    <t>Allow sum for the closing of wall opening using foams.</t>
  </si>
  <si>
    <t>Allow sum for the Kitchen equipment equipment unloading and shifting till outlet</t>
  </si>
  <si>
    <t>Sr No.</t>
  </si>
  <si>
    <t>Item Code</t>
  </si>
  <si>
    <t>Item Name</t>
  </si>
  <si>
    <t xml:space="preserve">HVAC High Side work and Low side Work for AJ Kitchen Ahmedabad </t>
  </si>
  <si>
    <t xml:space="preserve">CHILLED WATER TYPE CEILING SUSPENDED AHU (AIR HANDLING UNIT)  </t>
  </si>
  <si>
    <t xml:space="preserve">CEILING SUSPENDED AHU  </t>
  </si>
  <si>
    <t xml:space="preserve">Contractor shall design the chilled water coil according to the following conditions </t>
  </si>
  <si>
    <t xml:space="preserve">a. Coil air entering temperature - 75.4°F DB </t>
  </si>
  <si>
    <t>b. Coil air leaving temperature - 54 deg. F DB  52.99 deg. F WB</t>
  </si>
  <si>
    <t>c. Chilled water temperature entering - 6.0 deg. C  42.8 deg. F</t>
  </si>
  <si>
    <t>d. Chilled water temperature leaving - 13.3 deg. C  55.9 deg. F</t>
  </si>
  <si>
    <t>Make   VTS   Zeco   Citizen</t>
  </si>
  <si>
    <t xml:space="preserve">Type             Capacity          Tonnage              ESP                  No. of        </t>
  </si>
  <si>
    <t xml:space="preserve">                       (Cfm)                 TR               (mm WG)              Rows          </t>
  </si>
  <si>
    <t xml:space="preserve">CS AHU          1500                 4.32                    25                      4 6          </t>
  </si>
  <si>
    <t>a.</t>
  </si>
  <si>
    <t>b.</t>
  </si>
  <si>
    <t>c.</t>
  </si>
  <si>
    <t xml:space="preserve">CHILLED WATER PIPING WITH INSULATION </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</si>
  <si>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</si>
  <si>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</si>
  <si>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TATA</t>
  </si>
  <si>
    <t>F 32 mm</t>
  </si>
  <si>
    <t>Rmt</t>
  </si>
  <si>
    <t>CHILLED WATER PIPING INSULATION - INTERNAL USE</t>
  </si>
  <si>
    <t>SITC of insulation for chilled water. piping. 
For internal pipe - Stick 25mm thick Nitrile rubber  class  O  Closed cell nitrile rubber with anti-microbial coating on it. Insulation shall have Thermal conductivity of 0.033 W (m.K) and water vapor permeance of 0.10. Joints should be sealed with 50 mm wide 3 mm thick self adhesive tape and putting PVC bands at all supports.</t>
  </si>
  <si>
    <t>Make  Armaflex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</si>
  <si>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</si>
  <si>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</si>
  <si>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Audco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</si>
  <si>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</si>
  <si>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</si>
  <si>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2.5</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</si>
  <si>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</si>
  <si>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- 5% flow accuracy. Valve shall have necessary measuring ports, drain port, flanges etc., Valve shall also provide temperature sensor with necessary cabling (min 2mtr length to be considered with each valve). The balancing to be done through microprocessor based hand held terminal   POT and  the same results shall be furnished in the water balancing report as part of commissioning report and handing over manual.                                                                                                                                                                                                                                                                                                                                                                                                                                                                                   </t>
  </si>
  <si>
    <t>Make  Oventrop   Siemens   Danfoss</t>
  </si>
  <si>
    <t>2.6</t>
  </si>
  <si>
    <t>Auto Air Vent Valves</t>
  </si>
  <si>
    <t>Make  Anergy   Flamco</t>
  </si>
  <si>
    <t>Providing and fitting Auto Vent Valves.</t>
  </si>
  <si>
    <t>SITC of Auto air vent in each risers   common headers   AHU. 3 4  auto vent valves at each coil   riser  header.</t>
  </si>
  <si>
    <t>2.7</t>
  </si>
  <si>
    <t>SITC of Pressure gauges   Thermometers</t>
  </si>
  <si>
    <t>Make  H Guru   Waree</t>
  </si>
  <si>
    <t>Necessary pressure gauges and thermometers 4  Dial type.</t>
  </si>
  <si>
    <t>Water  Pressure  gauges 150mm dial  complete  with gauge   valves,   mounting,   fittings   and copper tubing extension wherever required. Pressure gauges Range 0-10 Kg CM2</t>
  </si>
  <si>
    <t xml:space="preserve">Thermometers  of  the  mercury  in  glass stem  type  and  copper  separable  well complete  with  guard  etc., of industrial grade   mounting  on water  lines. Length 9 12 inches, Thermometer, Range 0-50 deg C </t>
  </si>
  <si>
    <t>Thermowells</t>
  </si>
  <si>
    <t>2.8</t>
  </si>
  <si>
    <t>INSULATED CONDENSATE DRAIN PIPE</t>
  </si>
  <si>
    <t>SITC of UPVC pipes of following sizes for drain with necessary supports and fittings such as elbows, tees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</si>
  <si>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</si>
  <si>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VENTILATION SYSTEM</t>
  </si>
  <si>
    <t xml:space="preserve">KITCHEN DRY SCRUBBER </t>
  </si>
  <si>
    <t>SITC of Dry scrubber – Electrostatic Air cleaner with starter panel as per specifications, suitable for following capacities, including electrical starter panel . The Air filtration efficiency should be between 90 to 95%   units shall be staked one above other or side by side as per site requirement, if vendor will propose multiple units.</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</si>
  <si>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</si>
  <si>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</si>
  <si>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</si>
  <si>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</si>
  <si>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</si>
  <si>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</si>
  <si>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</si>
  <si>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</si>
  <si>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Espair</t>
  </si>
  <si>
    <t>CFM - 3100</t>
  </si>
  <si>
    <t xml:space="preserve">SHEET METAL WORKS </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</si>
  <si>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</si>
  <si>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</si>
  <si>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Tata, Jindal, SAIL, Ispat </t>
  </si>
  <si>
    <t>Make  Rola Star, Zeco   Ductofab</t>
  </si>
  <si>
    <t>Sq.mtr</t>
  </si>
  <si>
    <t>22 Gauge GI Sheet Metal Duct  (751-1500mm)</t>
  </si>
  <si>
    <t>24 Gauge GI Sheet Metal Duct (0-750mm)</t>
  </si>
  <si>
    <t>4.2</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</si>
  <si>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</si>
  <si>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 rectangular Linear). The grilles shall be with 15 30 45° deflections as per requirement. The  Colour shall be decided and approved by client and architect.</t>
  </si>
  <si>
    <t>Make  Cosmos, Air Master   System Air</t>
  </si>
  <si>
    <t>4.3</t>
  </si>
  <si>
    <t>DOOR TRANSFER GRILLE</t>
  </si>
  <si>
    <t xml:space="preserve">SITC of Aluminium extruded powder coated Door transfer grills. </t>
  </si>
  <si>
    <t>Door transfer grille (Back to Back)</t>
  </si>
  <si>
    <t>4.4</t>
  </si>
  <si>
    <t>EXTRUDED ALUMINIUM SQUARE AIR DIFFUSER</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</si>
  <si>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 grid ceiling. The  Colour shall be decided and approved by client and architect.</t>
  </si>
  <si>
    <t>Make  Cosmos   Ruskin Titus   Air Master</t>
  </si>
  <si>
    <t>SQUARE DIFFUSER FOR GRID CEILING 600X600mm</t>
  </si>
  <si>
    <t>Supply Air Diffuser with OBD - Neck Size 225x225mm</t>
  </si>
  <si>
    <t>4.5</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</si>
  <si>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</si>
  <si>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</si>
  <si>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4.6</t>
  </si>
  <si>
    <t>OPPOSED BLADE DAMPER</t>
  </si>
  <si>
    <t>SITC of Aluminium Opposed blade dampers black powder coated vertical blades type for supply air collar. The damper should be gear operated type.</t>
  </si>
  <si>
    <t>4.7</t>
  </si>
  <si>
    <t>CANVAS CONNECTION</t>
  </si>
  <si>
    <t>SITC of Flexible connections between mouth piece of Fan and initial piece of ducting with inspection zip. Flexible connections shall be double thickness non-flammable material (Fire retardant type).</t>
  </si>
  <si>
    <t>For AHU</t>
  </si>
  <si>
    <t>4.8</t>
  </si>
  <si>
    <t>CURTAIN TYPE FIRE DAMPER</t>
  </si>
  <si>
    <t>SITC of fire dampers consist of 16G GI frame, 20G GI interlocking blades secured with SS springs,  blades outside airstream clamped with fusible link UL-555 listed with melting point 165   225°F, etc; as per the approved shop drawings and specifications.</t>
  </si>
  <si>
    <t xml:space="preserve">Make  Carryaire   System Air   Dynacraft   Air Master </t>
  </si>
  <si>
    <t>Fusible link as per specification UL 555</t>
  </si>
  <si>
    <t xml:space="preserve">NOTES </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</si>
  <si>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</si>
  <si>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</si>
  <si>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</si>
  <si>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transverse joints as per specification.</t>
  </si>
  <si>
    <t>Diffusers   grilles shall  be powder coated as per color approved by Architect.</t>
  </si>
  <si>
    <t xml:space="preserve">THERMAL   ACOUSTIC INSULATION </t>
  </si>
  <si>
    <t>THERMAL INSULATION</t>
  </si>
  <si>
    <t>Supply   fixing of Thermal insulation for supply air duct using 13mm thick class   O   Closed cell nitrile rubber with anti-microbial coating on it. Insulation shall have Thermal conductivity of 0.033 W (m.K) and water vapor permeance of 0.10. Joints should be sealed with 50 mm wide 3 mm thick self adhesive tape. The duct shall be stick with recommended adhesive.</t>
  </si>
  <si>
    <t>ACOUSTIC INSULATION</t>
  </si>
  <si>
    <t>Supply   fixing acoustic insulation for ducting  using Class  1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(m.K) and density of 140 - 180 kg m³.</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</si>
  <si>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</si>
  <si>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32 Kg CuM. Thermal conductivity, &lt; 0.033 W m.K at 24 degreeC. All Insuation material and adhesives shall be as per Class I for surface spread and in accordance with BS 476,   Class O for non-combustible grade.</t>
  </si>
  <si>
    <t xml:space="preserve">Note  </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</si>
  <si>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</si>
  <si>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</si>
  <si>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Expossed ducting.</t>
  </si>
  <si>
    <t xml:space="preserve">ELECTRICAL WORKS </t>
  </si>
  <si>
    <t>6.1</t>
  </si>
  <si>
    <t>STARTER PANEL</t>
  </si>
  <si>
    <t>SITC of indoor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MCCB, Contactor, Bi-metal O L relay with SPP, ON OFF Push buttons,  on   off   trip indication Lamp, on off push button,   phase indication Lamp. Selection of relay, contractor, MPCB MCCB etc. as per Type-2 Coordination. Panel shall have provision to connect with BMS.</t>
  </si>
  <si>
    <t>Suitable for 1500 CFM AHU, DOL Starter Panel</t>
  </si>
  <si>
    <t>6.2</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</si>
  <si>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</si>
  <si>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</si>
  <si>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 xml:space="preserve">Suitable Power Cable </t>
  </si>
  <si>
    <t xml:space="preserve">Earthing </t>
  </si>
  <si>
    <t>8 SWG</t>
  </si>
  <si>
    <t>6.3</t>
  </si>
  <si>
    <t>BTU METER</t>
  </si>
  <si>
    <t>Supply,fixing and testing of inline Btu meter for the flow rate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</si>
  <si>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</si>
  <si>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</si>
  <si>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</si>
  <si>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</si>
  <si>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 15 %. Display shall have 16 characters LCD display with Back light, flow rate, Velocity, totaliser etc. Output shall be BMS Modbus compatible   shall have keypad lockout security option. It also should be able to show various units such as gallons, ft^3, lbs, liters, m^3, kg etc</t>
  </si>
  <si>
    <t>Make  Honeywell   Danfoss   Siemens</t>
  </si>
  <si>
    <t>Dia 32 mm</t>
  </si>
  <si>
    <t>6.4</t>
  </si>
  <si>
    <t xml:space="preserve">CABLE TERMINATION  </t>
  </si>
  <si>
    <t>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t>
  </si>
  <si>
    <t>Suitable for 1500 CFM AHU</t>
  </si>
  <si>
    <t>6.5</t>
  </si>
  <si>
    <t>CABLE TRAYS</t>
  </si>
  <si>
    <t xml:space="preserve">Supplying   Fixing of following sizes of GI cable tray duly painted perforated type of height 50mm along  with necessary bends, reducers etc.  anchored along the wall   suspended from the ceiling with necessary MS supports. </t>
  </si>
  <si>
    <t>50mm wide x 50mm x 1.6mm Thick</t>
  </si>
  <si>
    <t xml:space="preserve">PO </t>
  </si>
  <si>
    <t xml:space="preserve">Measurement Sheet </t>
  </si>
  <si>
    <t xml:space="preserve">Length </t>
  </si>
  <si>
    <t xml:space="preserve">Width </t>
  </si>
  <si>
    <t xml:space="preserve">Height </t>
  </si>
  <si>
    <t xml:space="preserve">Nos </t>
  </si>
  <si>
    <t xml:space="preserve">Unit </t>
  </si>
  <si>
    <t xml:space="preserve">Qty </t>
  </si>
  <si>
    <t xml:space="preserve">Approved </t>
  </si>
  <si>
    <t xml:space="preserve">PO QTY </t>
  </si>
  <si>
    <t xml:space="preserve"> HVAC work, AJ Kitchen- Ahmedbad</t>
  </si>
  <si>
    <t xml:space="preserve">Site Measurement Sheet </t>
  </si>
  <si>
    <t>Kitchen RHS wall</t>
  </si>
  <si>
    <t>Kitchen front wall</t>
  </si>
  <si>
    <t>Less door</t>
  </si>
  <si>
    <t>Pot walll 1</t>
  </si>
  <si>
    <t>Pot wall 2</t>
  </si>
  <si>
    <t>Behind counter wall</t>
  </si>
  <si>
    <t>Kitchen Back wall</t>
  </si>
  <si>
    <t>LHS wall kitchen</t>
  </si>
  <si>
    <t>inside pot back wall</t>
  </si>
  <si>
    <t>FOH Entry front wall</t>
  </si>
  <si>
    <t>LHS Entry wall</t>
  </si>
  <si>
    <t>Counter pillar wall</t>
  </si>
  <si>
    <t>Behind counte wall</t>
  </si>
  <si>
    <t>Behind counter wall top</t>
  </si>
  <si>
    <t>Counter BOH area as per drawing</t>
  </si>
  <si>
    <t>Kitchen area as per drawing</t>
  </si>
  <si>
    <t>FOH area as per  drawing</t>
  </si>
  <si>
    <t>Bund wall waterproofing BOH counter area wall</t>
  </si>
  <si>
    <t>Chamber waterproofing</t>
  </si>
  <si>
    <t>Bund wall waterproofing kitchen wall</t>
  </si>
  <si>
    <t>Kota stone flooring</t>
  </si>
  <si>
    <t>Kitchen inside front wall</t>
  </si>
  <si>
    <t>RHS wall</t>
  </si>
  <si>
    <t>Front wall</t>
  </si>
  <si>
    <t>Pot wall1</t>
  </si>
  <si>
    <t>Pot wall2</t>
  </si>
  <si>
    <t>RHS front wall</t>
  </si>
  <si>
    <t>Pot inside front</t>
  </si>
  <si>
    <t>Pot inside left</t>
  </si>
  <si>
    <t>Takkar</t>
  </si>
  <si>
    <t>LHS wall</t>
  </si>
  <si>
    <t>Supply air duct</t>
  </si>
  <si>
    <t>Fresh &amp; Exhaust air duct</t>
  </si>
  <si>
    <t>AJ KITCHEN -AHMEDABAD AIRPORT</t>
  </si>
  <si>
    <t xml:space="preserve">BOQ FOR GAS PIPING SYSTEM- FDT </t>
  </si>
  <si>
    <t xml:space="preserve">PO Qty </t>
  </si>
  <si>
    <t xml:space="preserve">S/NO </t>
  </si>
  <si>
    <t xml:space="preserve">DESCRIPTION </t>
  </si>
  <si>
    <t>QUANTITY</t>
  </si>
  <si>
    <t xml:space="preserve">UNIT </t>
  </si>
  <si>
    <t xml:space="preserve">Supply , instllation ,testing and commissioning of 32 NB CS seamless Sch. 40 pipe and fittings. Pipe conforming to ASTM A 106 Gr. B including required pipe supports </t>
  </si>
  <si>
    <t xml:space="preserve">Supply , instllation ,testing and commissioning of 25 NB CS seamless Sch. 40 pipe and fittings. Pipe conforming to ASTM A 106 Gr. B including required pipe supports </t>
  </si>
  <si>
    <t>Supply of 32 NB L&amp;T ball valve. Flanged end 150 # single pc design Fire Safe</t>
  </si>
  <si>
    <t>Supply of 25 NB L&amp;T ball valve. Screwed end, 3 pcs design</t>
  </si>
  <si>
    <t>Painting of pipes. 2 coats of red oxide and 2 coats of Golden Yellow final paint. Total 120 microns thickness</t>
  </si>
  <si>
    <t xml:space="preserve">2 mtrs long flexible Suraksha rubber hose for equipment connections </t>
  </si>
  <si>
    <r>
      <t>2</t>
    </r>
    <r>
      <rPr>
        <vertAlign val="superscript"/>
        <sz val="12"/>
        <rFont val="Calibri"/>
        <family val="2"/>
      </rPr>
      <t>nd</t>
    </r>
    <r>
      <rPr>
        <sz val="12"/>
        <rFont val="Calibri"/>
        <family val="2"/>
      </rPr>
      <t xml:space="preserve"> Stage low pressure regulator for equipment connection. United works make</t>
    </r>
  </si>
  <si>
    <t>Pressure testing as per MGL requirement. Drawing for MGL and CFO submissions</t>
  </si>
  <si>
    <t>JOB</t>
  </si>
  <si>
    <t xml:space="preserve">Installation, commissioning charges for all above including tranportation </t>
  </si>
  <si>
    <t xml:space="preserve">Additional Items - </t>
  </si>
  <si>
    <t>LPG GAS LEAK DETECTOR</t>
  </si>
  <si>
    <t>CONTROL PANNEL</t>
  </si>
  <si>
    <t>3 4 CORE X 4 SQCM COPPER FLEXIBLE</t>
  </si>
  <si>
    <t xml:space="preserve">Mtr </t>
  </si>
  <si>
    <t>HOOTER</t>
  </si>
  <si>
    <t>4 VDC SOLONOID VALVE</t>
  </si>
  <si>
    <t>NSTALLATION AND TESTING CHARGES WITH LABOUR</t>
  </si>
  <si>
    <t xml:space="preser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</si>
</sst>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_);_(@_)"/>
  </numFmts>
  <fonts count="16" x14ac:knownFonts="1">
    <font>
      <sz val="11"/>
      <name val="Calibri"/>
    </font>
    <font>
      <sz val="11"/>
      <color theme="1"/>
      <name val="Calibri"/>
      <family val="2"/>
      <scheme val="minor"/>
    </font>
    <font>
      <sz val="11"/>
      <name val="Cambria"/>
      <family val="1"/>
    </font>
    <font>
      <b/>
      <sz val="11"/>
      <name val="Cambria"/>
      <family val="1"/>
    </font>
    <font>
      <b/>
      <sz val="11"/>
      <name val="Cambria"/>
      <family val="1"/>
    </font>
    <font>
      <sz val="11"/>
      <name val="Cambria"/>
      <family val="1"/>
    </font>
    <font>
      <sz val="11"/>
      <name val="Calibri"/>
      <family val="2"/>
    </font>
    <font>
      <sz val="11"/>
      <name val="Calibri"/>
      <family val="2"/>
    </font>
    <font>
      <sz val="11"/>
      <color rgb="FF000000"/>
      <name val="Calibri"/>
      <family val="2"/>
    </font>
    <font>
      <sz val="10"/>
      <name val="Arial"/>
      <family val="2"/>
    </font>
    <font>
      <b/>
      <sz val="14"/>
      <color indexed="8"/>
      <name val="Calibri"/>
      <family val="2"/>
    </font>
    <font>
      <b/>
      <sz val="14"/>
      <color indexed="8"/>
      <name val="Arial"/>
      <family val="2"/>
    </font>
    <font>
      <sz val="12"/>
      <name val="Calibri"/>
      <family val="2"/>
    </font>
    <font>
      <sz val="12"/>
      <color rgb="FFFF0000"/>
      <name val="Calibri"/>
      <family val="2"/>
    </font>
    <font>
      <b/>
      <sz val="12"/>
      <name val="Calibri"/>
      <family val="2"/>
    </font>
    <font>
      <vertAlign val="superscript"/>
      <sz val="12"/>
      <name val="Calibri"/>
      <family val="2"/>
    </font>
  </fonts>
  <fills count="12">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31"/>
      </patternFill>
    </fill>
    <fill>
      <patternFill patternType="solid">
        <fgColor theme="0"/>
        <bgColor indexed="31"/>
      </patternFill>
    </fill>
    <fill>
      <patternFill patternType="solid">
        <fgColor rgb="FF92D050"/>
        <bgColor indexed="3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s>
  <cellStyleXfs count="6">
    <xf numFmtId="0" fontId="0" fillId="0" borderId="0"/>
    <xf numFmtId="0" fontId="6"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0" fontId="9" fillId="0" borderId="0"/>
  </cellStyleXfs>
  <cellXfs count="98">
    <xf numFmtId="0" fontId="0" fillId="0" borderId="0" xfId="0"/>
    <xf numFmtId="0" fontId="5" fillId="0" borderId="0" xfId="1" applyFont="1"/>
    <xf numFmtId="0" fontId="5" fillId="0" borderId="0" xfId="1" applyFont="1" applyAlignment="1">
      <alignment horizontal="center"/>
    </xf>
    <xf numFmtId="0" fontId="5" fillId="0" borderId="1" xfId="1" applyFont="1" applyBorder="1" applyAlignment="1">
      <alignment vertical="center"/>
    </xf>
    <xf numFmtId="0" fontId="5" fillId="0" borderId="1" xfId="1" applyFont="1" applyBorder="1" applyAlignment="1">
      <alignmen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2" applyFont="1" applyBorder="1"/>
    <xf numFmtId="0" fontId="5" fillId="0" borderId="0" xfId="2" applyFont="1"/>
    <xf numFmtId="0" fontId="5" fillId="0" borderId="1" xfId="2" applyFont="1" applyBorder="1" applyAlignment="1">
      <alignment wrapText="1"/>
    </xf>
    <xf numFmtId="0" fontId="5" fillId="3" borderId="1" xfId="2" applyFont="1" applyFill="1" applyBorder="1"/>
    <xf numFmtId="0" fontId="5" fillId="3" borderId="1" xfId="2" applyFont="1" applyFill="1" applyBorder="1" applyAlignment="1">
      <alignment wrapText="1"/>
    </xf>
    <xf numFmtId="0" fontId="5" fillId="0" borderId="0" xfId="2" applyFont="1" applyAlignment="1">
      <alignment wrapText="1"/>
    </xf>
    <xf numFmtId="0" fontId="2" fillId="0" borderId="0" xfId="1" applyFont="1"/>
    <xf numFmtId="0" fontId="3" fillId="6" borderId="1" xfId="1" applyFont="1" applyFill="1" applyBorder="1" applyAlignment="1">
      <alignment horizontal="center" vertical="center"/>
    </xf>
    <xf numFmtId="0" fontId="3" fillId="6" borderId="2" xfId="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vertical="center"/>
    </xf>
    <xf numFmtId="0" fontId="2" fillId="0" borderId="1" xfId="1" applyFont="1" applyBorder="1"/>
    <xf numFmtId="0" fontId="2" fillId="0" borderId="0" xfId="1" applyFont="1" applyAlignment="1">
      <alignment horizontal="center"/>
    </xf>
    <xf numFmtId="0" fontId="5" fillId="0" borderId="1" xfId="1" applyFont="1" applyBorder="1"/>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 xfId="1" applyFont="1" applyFill="1" applyBorder="1" applyAlignment="1">
      <alignment horizontal="center" vertical="center"/>
    </xf>
    <xf numFmtId="0" fontId="4" fillId="7" borderId="1" xfId="1" applyFont="1" applyFill="1" applyBorder="1" applyAlignment="1">
      <alignment horizontal="center" vertical="center"/>
    </xf>
    <xf numFmtId="0" fontId="5" fillId="0" borderId="1" xfId="2" applyFont="1" applyBorder="1" applyAlignment="1">
      <alignment horizontal="center"/>
    </xf>
    <xf numFmtId="0" fontId="5" fillId="8" borderId="1" xfId="2" applyFont="1" applyFill="1" applyBorder="1"/>
    <xf numFmtId="0" fontId="5" fillId="8" borderId="1" xfId="2" applyFont="1" applyFill="1" applyBorder="1" applyAlignment="1">
      <alignment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 xfId="1" applyFont="1" applyFill="1" applyBorder="1" applyAlignment="1">
      <alignment horizontal="center" vertical="center"/>
    </xf>
    <xf numFmtId="0" fontId="4" fillId="7" borderId="1" xfId="2" applyFont="1" applyFill="1" applyBorder="1"/>
    <xf numFmtId="0" fontId="4" fillId="7" borderId="1" xfId="2" applyFont="1" applyFill="1" applyBorder="1" applyAlignment="1">
      <alignment wrapText="1"/>
    </xf>
    <xf numFmtId="0" fontId="5" fillId="3" borderId="1" xfId="2" applyFont="1" applyFill="1" applyBorder="1" applyAlignment="1">
      <alignment horizontal="center"/>
    </xf>
    <xf numFmtId="0" fontId="5" fillId="0" borderId="0" xfId="2" applyFont="1" applyAlignment="1">
      <alignment horizontal="center"/>
    </xf>
    <xf numFmtId="43" fontId="2" fillId="0" borderId="1" xfId="4" applyFont="1" applyBorder="1"/>
    <xf numFmtId="43" fontId="3" fillId="0" borderId="1" xfId="4" applyFont="1" applyBorder="1"/>
    <xf numFmtId="43" fontId="3" fillId="0" borderId="1" xfId="4"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1" xfId="1" applyFont="1" applyBorder="1"/>
    <xf numFmtId="0" fontId="3" fillId="0" borderId="1" xfId="1" applyFont="1" applyBorder="1" applyAlignment="1">
      <alignment vertical="center"/>
    </xf>
    <xf numFmtId="0" fontId="3" fillId="0" borderId="0" xfId="1" applyFont="1"/>
    <xf numFmtId="0" fontId="5" fillId="0" borderId="7" xfId="2" applyFont="1" applyBorder="1"/>
    <xf numFmtId="0" fontId="8" fillId="0" borderId="1" xfId="0" applyFont="1" applyBorder="1" applyAlignment="1">
      <alignment horizontal="center" vertical="center"/>
    </xf>
    <xf numFmtId="0" fontId="8" fillId="0" borderId="1" xfId="0" applyFont="1" applyBorder="1" applyAlignment="1">
      <alignment horizontal="right" vertical="center"/>
    </xf>
    <xf numFmtId="0" fontId="3" fillId="0" borderId="1" xfId="2" applyFont="1" applyBorder="1"/>
    <xf numFmtId="0" fontId="2" fillId="0" borderId="1" xfId="2" applyFont="1" applyBorder="1" applyAlignment="1">
      <alignment wrapText="1"/>
    </xf>
    <xf numFmtId="0" fontId="3" fillId="5" borderId="6" xfId="1" applyFont="1" applyFill="1" applyBorder="1" applyAlignment="1">
      <alignment horizontal="center"/>
    </xf>
    <xf numFmtId="0" fontId="10" fillId="9" borderId="8" xfId="5" applyFont="1" applyFill="1" applyBorder="1" applyAlignment="1">
      <alignment horizontal="center" vertical="center"/>
    </xf>
    <xf numFmtId="0" fontId="12" fillId="10" borderId="1" xfId="5" applyFont="1" applyFill="1" applyBorder="1" applyAlignment="1">
      <alignment horizontal="center" vertical="center"/>
    </xf>
    <xf numFmtId="0" fontId="12" fillId="10" borderId="0" xfId="5" applyFont="1" applyFill="1" applyAlignment="1">
      <alignment horizontal="center" vertical="center"/>
    </xf>
    <xf numFmtId="0" fontId="13" fillId="10" borderId="1" xfId="5" applyFont="1" applyFill="1" applyBorder="1" applyAlignment="1">
      <alignment horizontal="center" vertical="center"/>
    </xf>
    <xf numFmtId="0" fontId="13" fillId="10" borderId="0" xfId="5" applyFont="1" applyFill="1" applyAlignment="1">
      <alignment horizontal="center" vertical="center"/>
    </xf>
    <xf numFmtId="0" fontId="12" fillId="0" borderId="0" xfId="5" applyFont="1" applyAlignment="1">
      <alignment horizontal="center" vertical="center"/>
    </xf>
    <xf numFmtId="0" fontId="12" fillId="0" borderId="1" xfId="5" applyFont="1" applyBorder="1" applyAlignment="1">
      <alignment horizontal="center" vertical="center"/>
    </xf>
    <xf numFmtId="0" fontId="12" fillId="0" borderId="1" xfId="5" applyFont="1" applyBorder="1" applyAlignment="1">
      <alignment horizontal="left" vertical="center" wrapText="1"/>
    </xf>
    <xf numFmtId="0" fontId="12" fillId="0" borderId="9" xfId="5" applyFont="1" applyBorder="1" applyAlignment="1">
      <alignment horizontal="center" vertical="center"/>
    </xf>
    <xf numFmtId="164" fontId="12" fillId="0" borderId="8" xfId="5" applyNumberFormat="1" applyFont="1" applyBorder="1" applyAlignment="1">
      <alignment horizontal="center" vertical="center" shrinkToFit="1"/>
    </xf>
    <xf numFmtId="0" fontId="12" fillId="0" borderId="1" xfId="5" applyFont="1" applyBorder="1" applyAlignment="1">
      <alignment vertical="center"/>
    </xf>
    <xf numFmtId="0" fontId="12" fillId="0" borderId="8" xfId="5" applyFont="1" applyBorder="1" applyAlignment="1">
      <alignment horizontal="center" vertical="center"/>
    </xf>
    <xf numFmtId="0" fontId="12" fillId="2" borderId="0" xfId="5" applyFont="1" applyFill="1" applyAlignment="1">
      <alignment horizontal="center" vertical="center"/>
    </xf>
    <xf numFmtId="0" fontId="14" fillId="2" borderId="0" xfId="5" applyFont="1" applyFill="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1" xfId="0" applyBorder="1"/>
    <xf numFmtId="0" fontId="0" fillId="0" borderId="1" xfId="0" applyBorder="1" applyAlignment="1">
      <alignment horizontal="left" vertical="center" wrapText="1"/>
    </xf>
    <xf numFmtId="0" fontId="12" fillId="0" borderId="0" xfId="5" applyFont="1" applyAlignment="1">
      <alignment horizontal="left" vertic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4" borderId="6" xfId="1" applyFont="1" applyFill="1" applyBorder="1" applyAlignment="1">
      <alignment horizontal="center"/>
    </xf>
    <xf numFmtId="0" fontId="3" fillId="5" borderId="1" xfId="1" applyFont="1" applyFill="1" applyBorder="1" applyAlignment="1">
      <alignment horizontal="center"/>
    </xf>
    <xf numFmtId="0" fontId="3" fillId="4" borderId="3" xfId="1" applyFont="1" applyFill="1" applyBorder="1" applyAlignment="1">
      <alignment horizontal="center"/>
    </xf>
    <xf numFmtId="0" fontId="4" fillId="4" borderId="3" xfId="1" applyFont="1" applyFill="1" applyBorder="1" applyAlignment="1">
      <alignment horizontal="center"/>
    </xf>
    <xf numFmtId="0" fontId="3" fillId="5" borderId="6" xfId="1" applyFont="1" applyFill="1" applyBorder="1" applyAlignment="1">
      <alignment horizontal="center"/>
    </xf>
    <xf numFmtId="0" fontId="4" fillId="5" borderId="6" xfId="1" applyFont="1" applyFill="1" applyBorder="1" applyAlignment="1">
      <alignment horizontal="center"/>
    </xf>
    <xf numFmtId="0" fontId="4" fillId="5" borderId="2" xfId="1" applyFont="1" applyFill="1" applyBorder="1" applyAlignment="1">
      <alignment horizontal="center"/>
    </xf>
    <xf numFmtId="0" fontId="4" fillId="5" borderId="3" xfId="1" applyFont="1" applyFill="1" applyBorder="1" applyAlignment="1">
      <alignment horizontal="center"/>
    </xf>
    <xf numFmtId="0" fontId="3"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2" xfId="1" applyFont="1" applyFill="1" applyBorder="1" applyAlignment="1">
      <alignment horizontal="center"/>
    </xf>
    <xf numFmtId="0" fontId="4" fillId="2" borderId="4" xfId="1" applyFont="1" applyFill="1" applyBorder="1" applyAlignment="1">
      <alignment horizontal="center"/>
    </xf>
    <xf numFmtId="0" fontId="3" fillId="4" borderId="2" xfId="0" applyFont="1" applyFill="1" applyBorder="1" applyAlignment="1">
      <alignment horizontal="center" vertical="center"/>
    </xf>
    <xf numFmtId="0" fontId="3" fillId="5" borderId="2" xfId="2" applyFont="1" applyFill="1" applyBorder="1" applyAlignment="1">
      <alignment horizontal="center"/>
    </xf>
    <xf numFmtId="0" fontId="3" fillId="5" borderId="3" xfId="2" applyFont="1" applyFill="1" applyBorder="1" applyAlignment="1">
      <alignment horizontal="center"/>
    </xf>
    <xf numFmtId="0" fontId="3" fillId="5" borderId="4" xfId="2" applyFont="1" applyFill="1" applyBorder="1" applyAlignment="1">
      <alignment horizontal="center"/>
    </xf>
    <xf numFmtId="0" fontId="11" fillId="9" borderId="9" xfId="5" applyFont="1" applyFill="1" applyBorder="1" applyAlignment="1">
      <alignment horizontal="center" vertical="center"/>
    </xf>
    <xf numFmtId="0" fontId="11" fillId="9" borderId="10" xfId="5" applyFont="1" applyFill="1" applyBorder="1" applyAlignment="1">
      <alignment horizontal="center" vertical="center"/>
    </xf>
    <xf numFmtId="0" fontId="11" fillId="9" borderId="8" xfId="5" applyFont="1" applyFill="1" applyBorder="1" applyAlignment="1">
      <alignment horizontal="center" vertical="center"/>
    </xf>
    <xf numFmtId="0" fontId="10" fillId="10" borderId="8" xfId="5" applyFont="1" applyFill="1" applyBorder="1" applyAlignment="1">
      <alignment horizontal="center" vertical="center"/>
    </xf>
    <xf numFmtId="0" fontId="10" fillId="10" borderId="9" xfId="5" applyFont="1" applyFill="1" applyBorder="1" applyAlignment="1">
      <alignment horizontal="center" vertical="center"/>
    </xf>
    <xf numFmtId="0" fontId="10" fillId="11" borderId="8" xfId="5" applyFont="1" applyFill="1" applyBorder="1" applyAlignment="1">
      <alignment horizontal="center" vertical="center"/>
    </xf>
    <xf numFmtId="0" fontId="10" fillId="11" borderId="11" xfId="5" applyFont="1" applyFill="1" applyBorder="1" applyAlignment="1">
      <alignment horizontal="center" vertical="center"/>
    </xf>
    <xf numFmtId="0" fontId="14" fillId="0" borderId="10" xfId="5" applyFont="1" applyBorder="1" applyAlignment="1">
      <alignment horizontal="center" vertical="center"/>
    </xf>
    <xf numFmtId="0" fontId="14" fillId="0" borderId="8" xfId="5" applyFont="1" applyBorder="1" applyAlignment="1">
      <alignment horizontal="center" vertical="center"/>
    </xf>
    <xf numFmtId="0" fontId="2" fillId="0" borderId="12" xfId="1" applyFont="1" applyBorder="1"/>
  </cellXfs>
  <cellStyles count="6">
    <cellStyle name="Comma" xfId="4" builtinId="3"/>
    <cellStyle name="Normal" xfId="0" builtinId="0"/>
    <cellStyle name="Normal 2" xfId="1" xr:uid="{DC6088D4-9779-4AE7-B52C-64755D2FAD47}"/>
    <cellStyle name="Normal 3" xfId="2" xr:uid="{49B1CF39-4D67-47E4-9C56-1DBE3C1C8AF9}"/>
    <cellStyle name="Normal 4" xfId="5" xr:uid="{D4D9CC8A-77E1-4AF6-8796-039CC6CFF90A}"/>
    <cellStyle name="Percent 2" xfId="3" xr:uid="{0AD10A6C-9243-43A5-B103-6B8E74D19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A6A5-D59F-4C37-93B9-1C07A50DBCB6}">
  <dimension ref="A1:K81"/>
  <sheetViews>
    <sheetView tabSelected="1" zoomScale="99" zoomScaleNormal="99" workbookViewId="0">
      <pane ySplit="2" topLeftCell="A3" activePane="bottomLeft" state="frozen"/>
      <selection pane="bottomLeft" activeCell="F95" sqref="F95"/>
    </sheetView>
  </sheetViews>
  <sheetFormatPr defaultColWidth="9.109375" defaultRowHeight="13.8" x14ac:dyDescent="0.25"/>
  <cols>
    <col min="1" max="1" width="6.109375" style="20" customWidth="1"/>
    <col min="2" max="2" width="82.88671875" style="13" customWidth="1"/>
    <col min="3" max="3" width="9.109375" style="13" customWidth="1"/>
    <col min="4" max="4" width="9.109375" style="40"/>
    <col min="5" max="5" width="8" style="13" bestFit="1" customWidth="1"/>
    <col min="6" max="6" width="7.33203125" style="13" bestFit="1" customWidth="1"/>
    <col min="7" max="7" width="7.77734375" style="13" bestFit="1" customWidth="1"/>
    <col min="8" max="8" width="4.77734375" style="13" bestFit="1" customWidth="1"/>
    <col min="9" max="9" width="5.44140625" style="13" bestFit="1" customWidth="1"/>
    <col min="10" max="10" width="8.44140625" style="13" bestFit="1" customWidth="1"/>
    <col min="11" max="11" width="11" style="13" customWidth="1"/>
    <col min="12" max="16384" width="9.109375" style="13"/>
  </cols>
  <sheetData>
    <row r="1" spans="1:11" x14ac:dyDescent="0.25">
      <c r="A1" s="70" t="s">
        <v>225</v>
      </c>
      <c r="B1" s="71"/>
      <c r="C1" s="72" t="s">
        <v>400</v>
      </c>
      <c r="D1" s="72"/>
      <c r="E1" s="73" t="s">
        <v>411</v>
      </c>
      <c r="F1" s="73"/>
      <c r="G1" s="73"/>
      <c r="H1" s="73"/>
      <c r="I1" s="73"/>
      <c r="J1" s="73"/>
      <c r="K1" s="73"/>
    </row>
    <row r="2" spans="1:11" x14ac:dyDescent="0.25">
      <c r="A2" s="14" t="s">
        <v>17</v>
      </c>
      <c r="B2" s="14" t="s">
        <v>0</v>
      </c>
      <c r="C2" s="14" t="s">
        <v>1</v>
      </c>
      <c r="D2" s="15" t="s">
        <v>2</v>
      </c>
      <c r="E2" s="14" t="s">
        <v>402</v>
      </c>
      <c r="F2" s="14" t="s">
        <v>403</v>
      </c>
      <c r="G2" s="14" t="s">
        <v>404</v>
      </c>
      <c r="H2" s="14" t="s">
        <v>405</v>
      </c>
      <c r="I2" s="14" t="s">
        <v>406</v>
      </c>
      <c r="J2" s="14" t="s">
        <v>407</v>
      </c>
      <c r="K2" s="14" t="s">
        <v>408</v>
      </c>
    </row>
    <row r="3" spans="1:11" ht="82.8" x14ac:dyDescent="0.25">
      <c r="A3" s="16">
        <v>1</v>
      </c>
      <c r="B3" s="17" t="s">
        <v>226</v>
      </c>
      <c r="C3" s="18" t="s">
        <v>227</v>
      </c>
      <c r="D3" s="39">
        <v>41</v>
      </c>
      <c r="E3" s="19"/>
      <c r="F3" s="19"/>
      <c r="G3" s="19"/>
      <c r="H3" s="19"/>
      <c r="I3" s="19"/>
      <c r="J3" s="38">
        <f>SUM(J4:J10)</f>
        <v>40.770800000000001</v>
      </c>
      <c r="K3" s="19"/>
    </row>
    <row r="4" spans="1:11" x14ac:dyDescent="0.25">
      <c r="A4" s="16"/>
      <c r="B4" s="17" t="s">
        <v>412</v>
      </c>
      <c r="C4" s="18" t="s">
        <v>227</v>
      </c>
      <c r="D4" s="39"/>
      <c r="E4" s="19">
        <v>2.48</v>
      </c>
      <c r="F4" s="19"/>
      <c r="G4" s="19">
        <v>3.64</v>
      </c>
      <c r="H4" s="19"/>
      <c r="I4" s="19"/>
      <c r="J4" s="36">
        <f>E4*G4</f>
        <v>9.0272000000000006</v>
      </c>
      <c r="K4" s="19"/>
    </row>
    <row r="5" spans="1:11" x14ac:dyDescent="0.25">
      <c r="A5" s="16"/>
      <c r="B5" s="17" t="s">
        <v>413</v>
      </c>
      <c r="C5" s="18" t="s">
        <v>227</v>
      </c>
      <c r="D5" s="39"/>
      <c r="E5" s="19">
        <v>4.88</v>
      </c>
      <c r="F5" s="19"/>
      <c r="G5" s="19">
        <v>3.64</v>
      </c>
      <c r="H5" s="19"/>
      <c r="I5" s="19"/>
      <c r="J5" s="36">
        <f t="shared" ref="J5:J9" si="0">E5*G5</f>
        <v>17.763200000000001</v>
      </c>
      <c r="K5" s="19"/>
    </row>
    <row r="6" spans="1:11" x14ac:dyDescent="0.25">
      <c r="A6" s="16"/>
      <c r="B6" s="17" t="s">
        <v>414</v>
      </c>
      <c r="C6" s="18" t="s">
        <v>227</v>
      </c>
      <c r="D6" s="39"/>
      <c r="E6" s="19">
        <v>-0.9</v>
      </c>
      <c r="F6" s="19"/>
      <c r="G6" s="19">
        <v>2.1</v>
      </c>
      <c r="H6" s="19"/>
      <c r="I6" s="19"/>
      <c r="J6" s="36">
        <f t="shared" si="0"/>
        <v>-1.8900000000000001</v>
      </c>
      <c r="K6" s="19"/>
    </row>
    <row r="7" spans="1:11" x14ac:dyDescent="0.25">
      <c r="A7" s="16"/>
      <c r="B7" s="17" t="s">
        <v>415</v>
      </c>
      <c r="C7" s="18" t="s">
        <v>227</v>
      </c>
      <c r="D7" s="39"/>
      <c r="E7" s="19">
        <v>0.93</v>
      </c>
      <c r="F7" s="19"/>
      <c r="G7" s="19">
        <v>3.64</v>
      </c>
      <c r="H7" s="19"/>
      <c r="I7" s="19"/>
      <c r="J7" s="36">
        <f t="shared" si="0"/>
        <v>3.3852000000000002</v>
      </c>
      <c r="K7" s="19"/>
    </row>
    <row r="8" spans="1:11" x14ac:dyDescent="0.25">
      <c r="A8" s="16"/>
      <c r="B8" s="17" t="s">
        <v>416</v>
      </c>
      <c r="C8" s="18" t="s">
        <v>227</v>
      </c>
      <c r="D8" s="39"/>
      <c r="E8" s="19">
        <v>0.95</v>
      </c>
      <c r="F8" s="19"/>
      <c r="G8" s="19">
        <v>3.64</v>
      </c>
      <c r="H8" s="19"/>
      <c r="I8" s="19"/>
      <c r="J8" s="36">
        <f t="shared" si="0"/>
        <v>3.4579999999999997</v>
      </c>
      <c r="K8" s="19"/>
    </row>
    <row r="9" spans="1:11" x14ac:dyDescent="0.25">
      <c r="A9" s="16"/>
      <c r="B9" s="17" t="s">
        <v>419</v>
      </c>
      <c r="C9" s="18" t="s">
        <v>227</v>
      </c>
      <c r="D9" s="39"/>
      <c r="E9" s="19">
        <v>2.48</v>
      </c>
      <c r="F9" s="19"/>
      <c r="G9" s="19">
        <v>3.64</v>
      </c>
      <c r="H9" s="19"/>
      <c r="I9" s="19"/>
      <c r="J9" s="36">
        <f t="shared" si="0"/>
        <v>9.0272000000000006</v>
      </c>
      <c r="K9" s="19"/>
    </row>
    <row r="10" spans="1:11" x14ac:dyDescent="0.25">
      <c r="A10" s="16"/>
      <c r="B10" s="17"/>
      <c r="C10" s="18"/>
      <c r="D10" s="39"/>
      <c r="E10" s="19"/>
      <c r="F10" s="19"/>
      <c r="G10" s="19"/>
      <c r="H10" s="19"/>
      <c r="I10" s="19"/>
      <c r="J10" s="36"/>
      <c r="K10" s="19"/>
    </row>
    <row r="11" spans="1:11" ht="82.8" x14ac:dyDescent="0.25">
      <c r="A11" s="16">
        <v>2</v>
      </c>
      <c r="B11" s="17" t="s">
        <v>228</v>
      </c>
      <c r="C11" s="18" t="s">
        <v>227</v>
      </c>
      <c r="D11" s="39">
        <v>25</v>
      </c>
      <c r="E11" s="19"/>
      <c r="F11" s="19"/>
      <c r="G11" s="19"/>
      <c r="H11" s="19"/>
      <c r="I11" s="19"/>
      <c r="J11" s="37">
        <f>SUM(J12:J14)</f>
        <v>29.303800000000003</v>
      </c>
      <c r="K11" s="19"/>
    </row>
    <row r="12" spans="1:11" x14ac:dyDescent="0.25">
      <c r="A12" s="16"/>
      <c r="B12" s="17" t="s">
        <v>417</v>
      </c>
      <c r="C12" s="18" t="s">
        <v>227</v>
      </c>
      <c r="D12" s="39"/>
      <c r="E12" s="19">
        <v>5.15</v>
      </c>
      <c r="F12" s="19"/>
      <c r="G12" s="19">
        <v>2.46</v>
      </c>
      <c r="H12" s="19"/>
      <c r="I12" s="19"/>
      <c r="J12" s="36">
        <f>E12*G12</f>
        <v>12.669</v>
      </c>
      <c r="K12" s="19"/>
    </row>
    <row r="13" spans="1:11" x14ac:dyDescent="0.25">
      <c r="A13" s="16"/>
      <c r="B13" s="17" t="s">
        <v>418</v>
      </c>
      <c r="C13" s="18" t="s">
        <v>227</v>
      </c>
      <c r="D13" s="39"/>
      <c r="E13" s="19">
        <v>3.12</v>
      </c>
      <c r="F13" s="19"/>
      <c r="G13" s="19">
        <v>3.64</v>
      </c>
      <c r="H13" s="19"/>
      <c r="I13" s="19"/>
      <c r="J13" s="36">
        <f t="shared" ref="J13:J14" si="1">E13*G13</f>
        <v>11.356800000000002</v>
      </c>
      <c r="K13" s="19"/>
    </row>
    <row r="14" spans="1:11" x14ac:dyDescent="0.25">
      <c r="A14" s="16"/>
      <c r="B14" s="17" t="s">
        <v>420</v>
      </c>
      <c r="C14" s="18" t="s">
        <v>227</v>
      </c>
      <c r="D14" s="39"/>
      <c r="E14" s="19">
        <v>1.45</v>
      </c>
      <c r="F14" s="19"/>
      <c r="G14" s="19">
        <v>3.64</v>
      </c>
      <c r="H14" s="19"/>
      <c r="I14" s="19"/>
      <c r="J14" s="36">
        <f t="shared" si="1"/>
        <v>5.2779999999999996</v>
      </c>
      <c r="K14" s="19"/>
    </row>
    <row r="15" spans="1:11" x14ac:dyDescent="0.25">
      <c r="A15" s="16"/>
      <c r="B15" s="17"/>
      <c r="C15" s="18"/>
      <c r="D15" s="39"/>
      <c r="E15" s="19"/>
      <c r="F15" s="19"/>
      <c r="G15" s="19"/>
      <c r="H15" s="19"/>
      <c r="I15" s="19"/>
      <c r="J15" s="19"/>
      <c r="K15" s="19"/>
    </row>
    <row r="16" spans="1:11" ht="82.8" x14ac:dyDescent="0.25">
      <c r="A16" s="16">
        <v>3</v>
      </c>
      <c r="B16" s="17" t="s">
        <v>229</v>
      </c>
      <c r="C16" s="18" t="s">
        <v>227</v>
      </c>
      <c r="D16" s="39">
        <v>66</v>
      </c>
      <c r="E16" s="19"/>
      <c r="F16" s="19"/>
      <c r="G16" s="19"/>
      <c r="H16" s="19"/>
      <c r="I16" s="19"/>
      <c r="J16" s="38">
        <f>SUM(J17:J21)</f>
        <v>55.1145</v>
      </c>
      <c r="K16" s="19"/>
    </row>
    <row r="17" spans="1:11" x14ac:dyDescent="0.25">
      <c r="A17" s="16"/>
      <c r="B17" s="17" t="s">
        <v>421</v>
      </c>
      <c r="C17" s="18" t="s">
        <v>227</v>
      </c>
      <c r="D17" s="39"/>
      <c r="E17" s="19">
        <v>3.15</v>
      </c>
      <c r="F17" s="19"/>
      <c r="G17" s="19">
        <v>3.65</v>
      </c>
      <c r="H17" s="19"/>
      <c r="I17" s="19"/>
      <c r="J17" s="36">
        <f>G17*E17</f>
        <v>11.497499999999999</v>
      </c>
      <c r="K17" s="19"/>
    </row>
    <row r="18" spans="1:11" x14ac:dyDescent="0.25">
      <c r="A18" s="16"/>
      <c r="B18" s="17" t="s">
        <v>422</v>
      </c>
      <c r="C18" s="18" t="s">
        <v>227</v>
      </c>
      <c r="D18" s="39"/>
      <c r="E18" s="19">
        <v>6.93</v>
      </c>
      <c r="F18" s="19"/>
      <c r="G18" s="19">
        <v>3.65</v>
      </c>
      <c r="H18" s="19"/>
      <c r="I18" s="19"/>
      <c r="J18" s="36">
        <f t="shared" ref="J18:J21" si="2">G18*E18</f>
        <v>25.294499999999999</v>
      </c>
      <c r="K18" s="19"/>
    </row>
    <row r="19" spans="1:11" x14ac:dyDescent="0.25">
      <c r="A19" s="16"/>
      <c r="B19" s="17" t="s">
        <v>423</v>
      </c>
      <c r="C19" s="18" t="s">
        <v>227</v>
      </c>
      <c r="D19" s="39"/>
      <c r="E19" s="19">
        <v>1.31</v>
      </c>
      <c r="F19" s="19"/>
      <c r="G19" s="19">
        <v>3.65</v>
      </c>
      <c r="H19" s="19"/>
      <c r="I19" s="19"/>
      <c r="J19" s="36">
        <f t="shared" si="2"/>
        <v>4.7815000000000003</v>
      </c>
      <c r="K19" s="19"/>
    </row>
    <row r="20" spans="1:11" x14ac:dyDescent="0.25">
      <c r="A20" s="16"/>
      <c r="B20" s="17" t="s">
        <v>424</v>
      </c>
      <c r="C20" s="18" t="s">
        <v>227</v>
      </c>
      <c r="D20" s="39"/>
      <c r="E20" s="19">
        <v>2.44</v>
      </c>
      <c r="F20" s="19"/>
      <c r="G20" s="19">
        <v>3.65</v>
      </c>
      <c r="H20" s="19"/>
      <c r="I20" s="19"/>
      <c r="J20" s="36">
        <f t="shared" si="2"/>
        <v>8.9059999999999988</v>
      </c>
      <c r="K20" s="19"/>
    </row>
    <row r="21" spans="1:11" x14ac:dyDescent="0.25">
      <c r="A21" s="16"/>
      <c r="B21" s="17" t="s">
        <v>425</v>
      </c>
      <c r="C21" s="18" t="s">
        <v>227</v>
      </c>
      <c r="D21" s="39"/>
      <c r="E21" s="19">
        <v>5.15</v>
      </c>
      <c r="F21" s="19"/>
      <c r="G21" s="19">
        <v>0.9</v>
      </c>
      <c r="H21" s="19"/>
      <c r="I21" s="19"/>
      <c r="J21" s="36">
        <f t="shared" si="2"/>
        <v>4.6350000000000007</v>
      </c>
      <c r="K21" s="19"/>
    </row>
    <row r="22" spans="1:11" x14ac:dyDescent="0.25">
      <c r="A22" s="16"/>
      <c r="B22" s="17"/>
      <c r="C22" s="18"/>
      <c r="D22" s="39"/>
      <c r="E22" s="19"/>
      <c r="F22" s="19"/>
      <c r="G22" s="19"/>
      <c r="H22" s="19"/>
      <c r="I22" s="19"/>
      <c r="J22" s="19"/>
      <c r="K22" s="19"/>
    </row>
    <row r="23" spans="1:11" ht="69" x14ac:dyDescent="0.25">
      <c r="A23" s="16">
        <v>4</v>
      </c>
      <c r="B23" s="17" t="s">
        <v>230</v>
      </c>
      <c r="C23" s="18" t="s">
        <v>227</v>
      </c>
      <c r="D23" s="39">
        <v>28</v>
      </c>
      <c r="E23" s="19"/>
      <c r="F23" s="19"/>
      <c r="G23" s="19"/>
      <c r="H23" s="19"/>
      <c r="I23" s="19"/>
      <c r="J23" s="41">
        <f>J24+J25+J26</f>
        <v>61.340999999999994</v>
      </c>
      <c r="K23" s="19"/>
    </row>
    <row r="24" spans="1:11" x14ac:dyDescent="0.25">
      <c r="A24" s="16"/>
      <c r="B24" s="17" t="s">
        <v>426</v>
      </c>
      <c r="C24" s="18" t="s">
        <v>227</v>
      </c>
      <c r="D24" s="39"/>
      <c r="E24" s="19"/>
      <c r="F24" s="19"/>
      <c r="G24" s="19"/>
      <c r="H24" s="19"/>
      <c r="I24" s="19"/>
      <c r="J24" s="19">
        <v>15.33</v>
      </c>
      <c r="K24" s="19"/>
    </row>
    <row r="25" spans="1:11" x14ac:dyDescent="0.25">
      <c r="A25" s="16"/>
      <c r="B25" s="17" t="s">
        <v>427</v>
      </c>
      <c r="C25" s="18" t="s">
        <v>227</v>
      </c>
      <c r="D25" s="39"/>
      <c r="E25" s="19">
        <v>4.835</v>
      </c>
      <c r="F25" s="19">
        <v>2.6</v>
      </c>
      <c r="G25" s="19"/>
      <c r="H25" s="19"/>
      <c r="I25" s="19"/>
      <c r="J25" s="36">
        <f>F25*E25</f>
        <v>12.571</v>
      </c>
      <c r="K25" s="19"/>
    </row>
    <row r="26" spans="1:11" x14ac:dyDescent="0.25">
      <c r="A26" s="16"/>
      <c r="B26" s="17" t="s">
        <v>428</v>
      </c>
      <c r="C26" s="18" t="s">
        <v>227</v>
      </c>
      <c r="D26" s="39"/>
      <c r="E26" s="19" t="s">
        <v>210</v>
      </c>
      <c r="F26" s="19" t="s">
        <v>210</v>
      </c>
      <c r="G26" s="19"/>
      <c r="H26" s="19"/>
      <c r="I26" s="19"/>
      <c r="J26" s="19">
        <v>33.44</v>
      </c>
      <c r="K26" s="19"/>
    </row>
    <row r="27" spans="1:11" x14ac:dyDescent="0.25">
      <c r="A27" s="16"/>
      <c r="B27" s="17"/>
      <c r="C27" s="18"/>
      <c r="D27" s="39"/>
      <c r="E27" s="19"/>
      <c r="F27" s="19"/>
      <c r="G27" s="19"/>
      <c r="H27" s="19"/>
      <c r="I27" s="19"/>
      <c r="J27" s="19"/>
      <c r="K27" s="19"/>
    </row>
    <row r="28" spans="1:11" ht="41.4" x14ac:dyDescent="0.25">
      <c r="A28" s="16">
        <v>5</v>
      </c>
      <c r="B28" s="17" t="s">
        <v>231</v>
      </c>
      <c r="C28" s="18" t="s">
        <v>227</v>
      </c>
      <c r="D28" s="39">
        <v>34</v>
      </c>
      <c r="E28" s="19"/>
      <c r="F28" s="19"/>
      <c r="G28" s="19"/>
      <c r="H28" s="19"/>
      <c r="I28" s="19"/>
      <c r="J28" s="41">
        <f>J29+J30+J31</f>
        <v>4.0754999999999999</v>
      </c>
      <c r="K28" s="19"/>
    </row>
    <row r="29" spans="1:11" x14ac:dyDescent="0.25">
      <c r="A29" s="16"/>
      <c r="B29" s="17" t="s">
        <v>431</v>
      </c>
      <c r="C29" s="18" t="s">
        <v>227</v>
      </c>
      <c r="D29" s="39"/>
      <c r="E29" s="19">
        <v>4.835</v>
      </c>
      <c r="F29" s="19">
        <v>0.3</v>
      </c>
      <c r="G29" s="19"/>
      <c r="H29" s="19"/>
      <c r="I29" s="19"/>
      <c r="J29" s="19">
        <f>F29*E29</f>
        <v>1.4504999999999999</v>
      </c>
      <c r="K29" s="19"/>
    </row>
    <row r="30" spans="1:11" x14ac:dyDescent="0.25">
      <c r="A30" s="16"/>
      <c r="B30" s="17" t="s">
        <v>429</v>
      </c>
      <c r="C30" s="18" t="s">
        <v>227</v>
      </c>
      <c r="D30" s="39"/>
      <c r="E30" s="19">
        <v>5.15</v>
      </c>
      <c r="F30" s="19">
        <v>0.3</v>
      </c>
      <c r="G30" s="19"/>
      <c r="H30" s="19"/>
      <c r="I30" s="19"/>
      <c r="J30" s="19">
        <f t="shared" ref="J30" si="3">F30*E30</f>
        <v>1.5450000000000002</v>
      </c>
      <c r="K30" s="19"/>
    </row>
    <row r="31" spans="1:11" x14ac:dyDescent="0.25">
      <c r="A31" s="16"/>
      <c r="B31" s="17" t="s">
        <v>430</v>
      </c>
      <c r="C31" s="18" t="s">
        <v>227</v>
      </c>
      <c r="D31" s="39"/>
      <c r="E31" s="19">
        <v>0.3</v>
      </c>
      <c r="F31" s="19">
        <v>0.3</v>
      </c>
      <c r="G31" s="19"/>
      <c r="H31" s="19">
        <v>12</v>
      </c>
      <c r="I31" s="19"/>
      <c r="J31" s="19">
        <f>F31*E31*H31</f>
        <v>1.08</v>
      </c>
      <c r="K31" s="19"/>
    </row>
    <row r="32" spans="1:11" x14ac:dyDescent="0.25">
      <c r="A32" s="16"/>
      <c r="B32" s="17"/>
      <c r="C32" s="18"/>
      <c r="D32" s="39"/>
      <c r="E32" s="19"/>
      <c r="F32" s="19"/>
      <c r="G32" s="19"/>
      <c r="H32" s="19"/>
      <c r="I32" s="19"/>
      <c r="J32" s="19"/>
      <c r="K32" s="19"/>
    </row>
    <row r="33" spans="1:11" ht="27.6" x14ac:dyDescent="0.25">
      <c r="A33" s="16">
        <v>6</v>
      </c>
      <c r="B33" s="17" t="s">
        <v>232</v>
      </c>
      <c r="C33" s="18" t="s">
        <v>227</v>
      </c>
      <c r="D33" s="39">
        <v>62</v>
      </c>
      <c r="E33" s="19"/>
      <c r="F33" s="19"/>
      <c r="G33" s="19"/>
      <c r="H33" s="19"/>
      <c r="I33" s="19"/>
      <c r="J33" s="19"/>
      <c r="K33" s="19"/>
    </row>
    <row r="34" spans="1:11" ht="41.4" x14ac:dyDescent="0.25">
      <c r="A34" s="16">
        <v>7</v>
      </c>
      <c r="B34" s="17" t="s">
        <v>233</v>
      </c>
      <c r="C34" s="18" t="s">
        <v>227</v>
      </c>
      <c r="D34" s="39">
        <v>12</v>
      </c>
      <c r="E34" s="19"/>
      <c r="F34" s="19"/>
      <c r="G34" s="19"/>
      <c r="H34" s="19"/>
      <c r="I34" s="19"/>
      <c r="J34" s="41">
        <f>J35</f>
        <v>11.407999999999999</v>
      </c>
      <c r="K34" s="19"/>
    </row>
    <row r="35" spans="1:11" x14ac:dyDescent="0.25">
      <c r="A35" s="16"/>
      <c r="B35" s="17" t="s">
        <v>432</v>
      </c>
      <c r="C35" s="18" t="s">
        <v>227</v>
      </c>
      <c r="D35" s="39"/>
      <c r="E35" s="19">
        <v>4.5999999999999996</v>
      </c>
      <c r="F35" s="19">
        <v>2.48</v>
      </c>
      <c r="G35" s="19"/>
      <c r="H35" s="19"/>
      <c r="I35" s="19"/>
      <c r="J35" s="19">
        <f>E35*F35</f>
        <v>11.407999999999999</v>
      </c>
      <c r="K35" s="19"/>
    </row>
    <row r="36" spans="1:11" x14ac:dyDescent="0.25">
      <c r="A36" s="16"/>
      <c r="B36" s="17"/>
      <c r="C36" s="18"/>
      <c r="D36" s="39"/>
      <c r="E36" s="19"/>
      <c r="F36" s="19"/>
      <c r="G36" s="19"/>
      <c r="H36" s="19"/>
      <c r="I36" s="19"/>
      <c r="J36" s="19"/>
      <c r="K36" s="19"/>
    </row>
    <row r="37" spans="1:11" ht="41.4" x14ac:dyDescent="0.25">
      <c r="A37" s="16">
        <v>8</v>
      </c>
      <c r="B37" s="17" t="s">
        <v>234</v>
      </c>
      <c r="C37" s="18" t="s">
        <v>227</v>
      </c>
      <c r="D37" s="39">
        <v>25</v>
      </c>
      <c r="E37" s="19"/>
      <c r="F37" s="19"/>
      <c r="G37" s="19"/>
      <c r="H37" s="19"/>
      <c r="I37" s="19"/>
      <c r="J37" s="19"/>
      <c r="K37" s="19"/>
    </row>
    <row r="38" spans="1:11" ht="41.4" x14ac:dyDescent="0.25">
      <c r="A38" s="16">
        <v>9</v>
      </c>
      <c r="B38" s="17" t="s">
        <v>235</v>
      </c>
      <c r="C38" s="18" t="s">
        <v>227</v>
      </c>
      <c r="D38" s="39">
        <v>26</v>
      </c>
      <c r="E38" s="19"/>
      <c r="F38" s="19"/>
      <c r="G38" s="19"/>
      <c r="H38" s="19"/>
      <c r="I38" s="19"/>
      <c r="J38" s="19"/>
      <c r="K38" s="19"/>
    </row>
    <row r="39" spans="1:11" ht="41.4" x14ac:dyDescent="0.25">
      <c r="A39" s="16">
        <v>10</v>
      </c>
      <c r="B39" s="17" t="s">
        <v>236</v>
      </c>
      <c r="C39" s="18" t="s">
        <v>237</v>
      </c>
      <c r="D39" s="39">
        <v>28</v>
      </c>
      <c r="E39" s="19"/>
      <c r="F39" s="19"/>
      <c r="G39" s="19"/>
      <c r="H39" s="19"/>
      <c r="I39" s="19"/>
      <c r="J39" s="19"/>
      <c r="K39" s="19"/>
    </row>
    <row r="40" spans="1:11" ht="55.2" x14ac:dyDescent="0.25">
      <c r="A40" s="16">
        <v>11</v>
      </c>
      <c r="B40" s="17" t="s">
        <v>238</v>
      </c>
      <c r="C40" s="18" t="s">
        <v>227</v>
      </c>
      <c r="D40" s="39">
        <v>52</v>
      </c>
      <c r="E40" s="19"/>
      <c r="F40" s="19"/>
      <c r="G40" s="19"/>
      <c r="H40" s="19"/>
      <c r="I40" s="19"/>
      <c r="J40" s="41">
        <f>SUM(J41:J51)</f>
        <v>54.321999999999996</v>
      </c>
      <c r="K40" s="19"/>
    </row>
    <row r="41" spans="1:11" x14ac:dyDescent="0.25">
      <c r="A41" s="16"/>
      <c r="B41" s="17" t="s">
        <v>433</v>
      </c>
      <c r="C41" s="18" t="s">
        <v>227</v>
      </c>
      <c r="D41" s="39"/>
      <c r="E41" s="19">
        <v>4.72</v>
      </c>
      <c r="F41" s="19"/>
      <c r="G41" s="19">
        <v>2.9</v>
      </c>
      <c r="H41" s="19"/>
      <c r="I41" s="19"/>
      <c r="J41" s="19">
        <f>E41*G41</f>
        <v>13.687999999999999</v>
      </c>
      <c r="K41" s="19"/>
    </row>
    <row r="42" spans="1:11" x14ac:dyDescent="0.25">
      <c r="A42" s="16"/>
      <c r="B42" s="17" t="s">
        <v>414</v>
      </c>
      <c r="C42" s="18" t="s">
        <v>227</v>
      </c>
      <c r="D42" s="39"/>
      <c r="E42" s="19">
        <v>0.9</v>
      </c>
      <c r="F42" s="19"/>
      <c r="G42" s="19">
        <v>2.1</v>
      </c>
      <c r="H42" s="19"/>
      <c r="I42" s="19"/>
      <c r="J42" s="19">
        <f t="shared" ref="J42:J49" si="4">E42*G42</f>
        <v>1.8900000000000001</v>
      </c>
      <c r="K42" s="19"/>
    </row>
    <row r="43" spans="1:11" x14ac:dyDescent="0.25">
      <c r="A43" s="16"/>
      <c r="B43" s="17" t="s">
        <v>434</v>
      </c>
      <c r="C43" s="18" t="s">
        <v>227</v>
      </c>
      <c r="D43" s="39"/>
      <c r="E43" s="19">
        <v>2.5</v>
      </c>
      <c r="F43" s="19"/>
      <c r="G43" s="19">
        <v>2.9</v>
      </c>
      <c r="H43" s="19"/>
      <c r="I43" s="19"/>
      <c r="J43" s="19">
        <f t="shared" si="4"/>
        <v>7.25</v>
      </c>
      <c r="K43" s="19"/>
    </row>
    <row r="44" spans="1:11" x14ac:dyDescent="0.25">
      <c r="A44" s="16"/>
      <c r="B44" s="17" t="s">
        <v>435</v>
      </c>
      <c r="C44" s="18" t="s">
        <v>227</v>
      </c>
      <c r="D44" s="39"/>
      <c r="E44" s="19">
        <v>3.12</v>
      </c>
      <c r="F44" s="19"/>
      <c r="G44" s="19">
        <v>2.9</v>
      </c>
      <c r="H44" s="19"/>
      <c r="I44" s="19"/>
      <c r="J44" s="19">
        <f t="shared" si="4"/>
        <v>9.048</v>
      </c>
      <c r="K44" s="19"/>
    </row>
    <row r="45" spans="1:11" x14ac:dyDescent="0.25">
      <c r="A45" s="16"/>
      <c r="B45" s="17" t="s">
        <v>436</v>
      </c>
      <c r="C45" s="18" t="s">
        <v>227</v>
      </c>
      <c r="D45" s="39"/>
      <c r="E45" s="19">
        <v>0.9</v>
      </c>
      <c r="F45" s="19"/>
      <c r="G45" s="19">
        <v>2.9</v>
      </c>
      <c r="H45" s="19">
        <v>2</v>
      </c>
      <c r="I45" s="19"/>
      <c r="J45" s="19">
        <f>E45*G45*H45</f>
        <v>5.22</v>
      </c>
      <c r="K45" s="19"/>
    </row>
    <row r="46" spans="1:11" x14ac:dyDescent="0.25">
      <c r="A46" s="16"/>
      <c r="B46" s="17" t="s">
        <v>437</v>
      </c>
      <c r="C46" s="18" t="s">
        <v>227</v>
      </c>
      <c r="D46" s="39"/>
      <c r="E46" s="19">
        <v>0.95</v>
      </c>
      <c r="F46" s="19"/>
      <c r="G46" s="19">
        <v>2.9</v>
      </c>
      <c r="H46" s="19">
        <v>2</v>
      </c>
      <c r="I46" s="19"/>
      <c r="J46" s="19">
        <f>E46*G46*H46</f>
        <v>5.51</v>
      </c>
      <c r="K46" s="19"/>
    </row>
    <row r="47" spans="1:11" x14ac:dyDescent="0.25">
      <c r="A47" s="16"/>
      <c r="B47" s="17" t="s">
        <v>438</v>
      </c>
      <c r="C47" s="18" t="s">
        <v>227</v>
      </c>
      <c r="D47" s="39"/>
      <c r="E47" s="19">
        <v>1.03</v>
      </c>
      <c r="F47" s="19"/>
      <c r="G47" s="19">
        <v>2.9</v>
      </c>
      <c r="H47" s="19"/>
      <c r="I47" s="19"/>
      <c r="J47" s="19">
        <f t="shared" si="4"/>
        <v>2.9870000000000001</v>
      </c>
      <c r="K47" s="19"/>
    </row>
    <row r="48" spans="1:11" x14ac:dyDescent="0.25">
      <c r="A48" s="16"/>
      <c r="B48" s="17" t="s">
        <v>439</v>
      </c>
      <c r="C48" s="18" t="s">
        <v>227</v>
      </c>
      <c r="D48" s="39"/>
      <c r="E48" s="19">
        <v>1.45</v>
      </c>
      <c r="F48" s="19"/>
      <c r="G48" s="19">
        <v>2.9</v>
      </c>
      <c r="H48" s="19"/>
      <c r="I48" s="19"/>
      <c r="J48" s="19">
        <f t="shared" si="4"/>
        <v>4.2050000000000001</v>
      </c>
      <c r="K48" s="19"/>
    </row>
    <row r="49" spans="1:11" x14ac:dyDescent="0.25">
      <c r="A49" s="16"/>
      <c r="B49" s="17" t="s">
        <v>440</v>
      </c>
      <c r="C49" s="18" t="s">
        <v>227</v>
      </c>
      <c r="D49" s="39"/>
      <c r="E49" s="19">
        <v>1.32</v>
      </c>
      <c r="F49" s="19"/>
      <c r="G49" s="19">
        <v>2.9</v>
      </c>
      <c r="H49" s="19"/>
      <c r="I49" s="19"/>
      <c r="J49" s="19">
        <f t="shared" si="4"/>
        <v>3.8279999999999998</v>
      </c>
      <c r="K49" s="19"/>
    </row>
    <row r="50" spans="1:11" x14ac:dyDescent="0.25">
      <c r="A50" s="16"/>
      <c r="B50" s="17" t="s">
        <v>441</v>
      </c>
      <c r="C50" s="18" t="s">
        <v>227</v>
      </c>
      <c r="D50" s="39"/>
      <c r="E50" s="19">
        <v>0.12</v>
      </c>
      <c r="F50" s="19"/>
      <c r="G50" s="19">
        <v>2.9</v>
      </c>
      <c r="H50" s="19">
        <v>2</v>
      </c>
      <c r="I50" s="19"/>
      <c r="J50" s="19">
        <f>E50*G50*H50</f>
        <v>0.69599999999999995</v>
      </c>
      <c r="K50" s="19"/>
    </row>
    <row r="51" spans="1:11" x14ac:dyDescent="0.25">
      <c r="A51" s="16"/>
      <c r="B51" s="17"/>
      <c r="C51" s="18"/>
      <c r="D51" s="39"/>
      <c r="E51" s="19"/>
      <c r="F51" s="19"/>
      <c r="G51" s="19"/>
      <c r="H51" s="19"/>
      <c r="I51" s="19"/>
      <c r="J51" s="19"/>
      <c r="K51" s="19"/>
    </row>
    <row r="52" spans="1:11" ht="27.6" x14ac:dyDescent="0.25">
      <c r="A52" s="16">
        <v>12</v>
      </c>
      <c r="B52" s="17" t="s">
        <v>239</v>
      </c>
      <c r="C52" s="18" t="s">
        <v>240</v>
      </c>
      <c r="D52" s="39">
        <v>1</v>
      </c>
      <c r="E52" s="19"/>
      <c r="F52" s="19"/>
      <c r="G52" s="19"/>
      <c r="H52" s="19"/>
      <c r="I52" s="19"/>
      <c r="J52" s="19"/>
      <c r="K52" s="19"/>
    </row>
    <row r="53" spans="1:11" ht="41.4" x14ac:dyDescent="0.25">
      <c r="A53" s="16">
        <v>13</v>
      </c>
      <c r="B53" s="17" t="s">
        <v>241</v>
      </c>
      <c r="C53" s="18" t="s">
        <v>227</v>
      </c>
      <c r="D53" s="39">
        <v>86</v>
      </c>
      <c r="E53" s="19"/>
      <c r="F53" s="19"/>
      <c r="G53" s="19"/>
      <c r="H53" s="19"/>
      <c r="I53" s="19"/>
      <c r="J53" s="19"/>
      <c r="K53" s="19"/>
    </row>
    <row r="54" spans="1:11" ht="41.4" x14ac:dyDescent="0.25">
      <c r="A54" s="16">
        <v>14</v>
      </c>
      <c r="B54" s="17" t="s">
        <v>242</v>
      </c>
      <c r="C54" s="18" t="s">
        <v>237</v>
      </c>
      <c r="D54" s="39">
        <v>187</v>
      </c>
      <c r="E54" s="19"/>
      <c r="F54" s="19"/>
      <c r="G54" s="19"/>
      <c r="H54" s="19"/>
      <c r="I54" s="19"/>
      <c r="J54" s="42">
        <f>SUM(J55:J72)</f>
        <v>142.76999999999998</v>
      </c>
      <c r="K54" s="19"/>
    </row>
    <row r="55" spans="1:11" x14ac:dyDescent="0.25">
      <c r="A55" s="16"/>
      <c r="B55" s="17" t="s">
        <v>442</v>
      </c>
      <c r="C55" s="18"/>
      <c r="D55" s="39"/>
      <c r="E55" s="19">
        <v>1.88</v>
      </c>
      <c r="F55" s="19"/>
      <c r="G55" s="19"/>
      <c r="H55" s="19">
        <v>12</v>
      </c>
      <c r="I55" s="19"/>
      <c r="J55" s="19">
        <f>H55*E55</f>
        <v>22.56</v>
      </c>
      <c r="K55" s="19"/>
    </row>
    <row r="56" spans="1:11" x14ac:dyDescent="0.25">
      <c r="A56" s="16"/>
      <c r="B56" s="17"/>
      <c r="C56" s="18"/>
      <c r="D56" s="39"/>
      <c r="E56" s="19">
        <v>1.6</v>
      </c>
      <c r="F56" s="19"/>
      <c r="G56" s="19"/>
      <c r="H56" s="19">
        <v>18</v>
      </c>
      <c r="I56" s="19"/>
      <c r="J56" s="19">
        <f t="shared" ref="J56:J71" si="5">H56*E56</f>
        <v>28.8</v>
      </c>
      <c r="K56" s="19"/>
    </row>
    <row r="57" spans="1:11" x14ac:dyDescent="0.25">
      <c r="A57" s="16"/>
      <c r="B57" s="17"/>
      <c r="C57" s="18"/>
      <c r="D57" s="39"/>
      <c r="E57" s="19">
        <v>0.6</v>
      </c>
      <c r="F57" s="19"/>
      <c r="G57" s="19"/>
      <c r="H57" s="19">
        <v>10</v>
      </c>
      <c r="I57" s="19"/>
      <c r="J57" s="19">
        <f t="shared" si="5"/>
        <v>6</v>
      </c>
      <c r="K57" s="19"/>
    </row>
    <row r="58" spans="1:11" x14ac:dyDescent="0.25">
      <c r="A58" s="16"/>
      <c r="B58" s="17"/>
      <c r="C58" s="18"/>
      <c r="D58" s="39"/>
      <c r="E58" s="19">
        <v>1.22</v>
      </c>
      <c r="F58" s="19"/>
      <c r="G58" s="19"/>
      <c r="H58" s="19">
        <v>16</v>
      </c>
      <c r="I58" s="19"/>
      <c r="J58" s="19">
        <f t="shared" si="5"/>
        <v>19.52</v>
      </c>
      <c r="K58" s="19"/>
    </row>
    <row r="59" spans="1:11" x14ac:dyDescent="0.25">
      <c r="A59" s="16"/>
      <c r="B59" s="17"/>
      <c r="C59" s="18"/>
      <c r="D59" s="39"/>
      <c r="E59" s="19">
        <v>1.5049999999999999</v>
      </c>
      <c r="F59" s="19"/>
      <c r="G59" s="19"/>
      <c r="H59" s="19">
        <v>6</v>
      </c>
      <c r="I59" s="19"/>
      <c r="J59" s="19">
        <f t="shared" si="5"/>
        <v>9.0299999999999994</v>
      </c>
      <c r="K59" s="19"/>
    </row>
    <row r="60" spans="1:11" x14ac:dyDescent="0.25">
      <c r="A60" s="16"/>
      <c r="B60" s="17"/>
      <c r="C60" s="18"/>
      <c r="D60" s="39"/>
      <c r="E60" s="19">
        <v>1.78</v>
      </c>
      <c r="F60" s="19"/>
      <c r="G60" s="19"/>
      <c r="H60" s="19">
        <v>2</v>
      </c>
      <c r="I60" s="19"/>
      <c r="J60" s="19">
        <f t="shared" si="5"/>
        <v>3.56</v>
      </c>
      <c r="K60" s="19"/>
    </row>
    <row r="61" spans="1:11" x14ac:dyDescent="0.25">
      <c r="A61" s="16"/>
      <c r="B61" s="17"/>
      <c r="C61" s="18"/>
      <c r="D61" s="39"/>
      <c r="E61" s="19">
        <v>1.2150000000000001</v>
      </c>
      <c r="F61" s="19"/>
      <c r="G61" s="19"/>
      <c r="H61" s="19">
        <v>2</v>
      </c>
      <c r="I61" s="19"/>
      <c r="J61" s="19">
        <f t="shared" si="5"/>
        <v>2.4300000000000002</v>
      </c>
      <c r="K61" s="19"/>
    </row>
    <row r="62" spans="1:11" x14ac:dyDescent="0.25">
      <c r="A62" s="16"/>
      <c r="B62" s="17"/>
      <c r="C62" s="18"/>
      <c r="D62" s="39"/>
      <c r="E62" s="19">
        <v>2.14</v>
      </c>
      <c r="F62" s="19"/>
      <c r="G62" s="19"/>
      <c r="H62" s="19">
        <v>4</v>
      </c>
      <c r="I62" s="19"/>
      <c r="J62" s="19">
        <f t="shared" si="5"/>
        <v>8.56</v>
      </c>
      <c r="K62" s="19"/>
    </row>
    <row r="63" spans="1:11" x14ac:dyDescent="0.25">
      <c r="A63" s="16"/>
      <c r="B63" s="17"/>
      <c r="C63" s="18"/>
      <c r="D63" s="39"/>
      <c r="E63" s="19">
        <v>1.59</v>
      </c>
      <c r="F63" s="19"/>
      <c r="G63" s="19"/>
      <c r="H63" s="19">
        <v>4</v>
      </c>
      <c r="I63" s="19"/>
      <c r="J63" s="19">
        <f t="shared" si="5"/>
        <v>6.36</v>
      </c>
      <c r="K63" s="19"/>
    </row>
    <row r="64" spans="1:11" x14ac:dyDescent="0.25">
      <c r="A64" s="16"/>
      <c r="B64" s="17"/>
      <c r="C64" s="18"/>
      <c r="D64" s="39"/>
      <c r="E64" s="19">
        <v>2.7050000000000001</v>
      </c>
      <c r="F64" s="19"/>
      <c r="G64" s="19"/>
      <c r="H64" s="19">
        <v>4</v>
      </c>
      <c r="I64" s="19"/>
      <c r="J64" s="19">
        <f t="shared" si="5"/>
        <v>10.82</v>
      </c>
      <c r="K64" s="19"/>
    </row>
    <row r="65" spans="1:11" x14ac:dyDescent="0.25">
      <c r="A65" s="16"/>
      <c r="B65" s="17"/>
      <c r="C65" s="18"/>
      <c r="D65" s="39"/>
      <c r="E65" s="19">
        <v>2.33</v>
      </c>
      <c r="F65" s="19"/>
      <c r="G65" s="19"/>
      <c r="H65" s="19">
        <v>4</v>
      </c>
      <c r="I65" s="19"/>
      <c r="J65" s="19">
        <f t="shared" si="5"/>
        <v>9.32</v>
      </c>
      <c r="K65" s="19"/>
    </row>
    <row r="66" spans="1:11" x14ac:dyDescent="0.25">
      <c r="A66" s="16"/>
      <c r="B66" s="17"/>
      <c r="C66" s="18"/>
      <c r="D66" s="39"/>
      <c r="E66" s="19">
        <v>0.57499999999999996</v>
      </c>
      <c r="F66" s="19"/>
      <c r="G66" s="19"/>
      <c r="H66" s="19">
        <v>2</v>
      </c>
      <c r="I66" s="19"/>
      <c r="J66" s="19">
        <f t="shared" si="5"/>
        <v>1.1499999999999999</v>
      </c>
      <c r="K66" s="19"/>
    </row>
    <row r="67" spans="1:11" x14ac:dyDescent="0.25">
      <c r="A67" s="16"/>
      <c r="B67" s="17"/>
      <c r="C67" s="18"/>
      <c r="D67" s="39"/>
      <c r="E67" s="19">
        <v>1.5</v>
      </c>
      <c r="F67" s="19"/>
      <c r="G67" s="19"/>
      <c r="H67" s="19">
        <v>2</v>
      </c>
      <c r="I67" s="19"/>
      <c r="J67" s="19">
        <f t="shared" si="5"/>
        <v>3</v>
      </c>
      <c r="K67" s="19"/>
    </row>
    <row r="68" spans="1:11" x14ac:dyDescent="0.25">
      <c r="A68" s="16"/>
      <c r="B68" s="17"/>
      <c r="C68" s="18"/>
      <c r="D68" s="39"/>
      <c r="E68" s="19">
        <v>1.1299999999999999</v>
      </c>
      <c r="F68" s="19"/>
      <c r="G68" s="19"/>
      <c r="H68" s="19">
        <v>2</v>
      </c>
      <c r="I68" s="19"/>
      <c r="J68" s="19">
        <f t="shared" si="5"/>
        <v>2.2599999999999998</v>
      </c>
      <c r="K68" s="19"/>
    </row>
    <row r="69" spans="1:11" x14ac:dyDescent="0.25">
      <c r="A69" s="16"/>
      <c r="B69" s="17"/>
      <c r="C69" s="18"/>
      <c r="D69" s="39"/>
      <c r="E69" s="19">
        <v>1.8</v>
      </c>
      <c r="F69" s="19"/>
      <c r="G69" s="19"/>
      <c r="H69" s="19">
        <v>2</v>
      </c>
      <c r="I69" s="19"/>
      <c r="J69" s="19">
        <f t="shared" si="5"/>
        <v>3.6</v>
      </c>
      <c r="K69" s="19"/>
    </row>
    <row r="70" spans="1:11" x14ac:dyDescent="0.25">
      <c r="A70" s="16"/>
      <c r="B70" s="17"/>
      <c r="C70" s="18"/>
      <c r="D70" s="39"/>
      <c r="E70" s="19">
        <v>1.6</v>
      </c>
      <c r="F70" s="19"/>
      <c r="G70" s="19"/>
      <c r="H70" s="19">
        <v>2</v>
      </c>
      <c r="I70" s="19"/>
      <c r="J70" s="19">
        <f t="shared" si="5"/>
        <v>3.2</v>
      </c>
      <c r="K70" s="19"/>
    </row>
    <row r="71" spans="1:11" x14ac:dyDescent="0.25">
      <c r="A71" s="16"/>
      <c r="B71" s="17"/>
      <c r="C71" s="18"/>
      <c r="D71" s="39"/>
      <c r="E71" s="19">
        <v>0.65</v>
      </c>
      <c r="F71" s="19"/>
      <c r="G71" s="19"/>
      <c r="H71" s="19">
        <v>4</v>
      </c>
      <c r="I71" s="19"/>
      <c r="J71" s="19">
        <f t="shared" si="5"/>
        <v>2.6</v>
      </c>
      <c r="K71" s="19"/>
    </row>
    <row r="72" spans="1:11" x14ac:dyDescent="0.25">
      <c r="A72" s="16"/>
      <c r="B72" s="17"/>
      <c r="C72" s="18"/>
      <c r="D72" s="39"/>
      <c r="E72" s="19"/>
      <c r="F72" s="19"/>
      <c r="G72" s="19"/>
      <c r="H72" s="19"/>
      <c r="I72" s="19"/>
      <c r="J72" s="19"/>
      <c r="K72" s="19"/>
    </row>
    <row r="73" spans="1:11" ht="41.4" x14ac:dyDescent="0.25">
      <c r="A73" s="16">
        <v>15</v>
      </c>
      <c r="B73" s="17" t="s">
        <v>243</v>
      </c>
      <c r="C73" s="18" t="s">
        <v>237</v>
      </c>
      <c r="D73" s="39">
        <v>4</v>
      </c>
      <c r="E73" s="19"/>
      <c r="F73" s="19"/>
      <c r="G73" s="19"/>
      <c r="H73" s="19"/>
      <c r="I73" s="19"/>
      <c r="J73" s="19"/>
      <c r="K73" s="19"/>
    </row>
    <row r="74" spans="1:11" x14ac:dyDescent="0.25">
      <c r="A74" s="16">
        <v>16</v>
      </c>
      <c r="B74" s="17" t="s">
        <v>244</v>
      </c>
      <c r="C74" s="18" t="s">
        <v>240</v>
      </c>
      <c r="D74" s="39">
        <v>1</v>
      </c>
      <c r="E74" s="19"/>
      <c r="F74" s="19"/>
      <c r="G74" s="19"/>
      <c r="H74" s="19"/>
      <c r="I74" s="19"/>
      <c r="J74" s="19"/>
      <c r="K74" s="19"/>
    </row>
    <row r="75" spans="1:11" ht="41.4" x14ac:dyDescent="0.25">
      <c r="A75" s="16">
        <v>17</v>
      </c>
      <c r="B75" s="17" t="s">
        <v>245</v>
      </c>
      <c r="C75" s="18" t="s">
        <v>227</v>
      </c>
      <c r="D75" s="39">
        <v>12</v>
      </c>
      <c r="E75" s="19"/>
      <c r="F75" s="19"/>
      <c r="G75" s="19"/>
      <c r="H75" s="19"/>
      <c r="I75" s="19"/>
      <c r="J75" s="19"/>
      <c r="K75" s="19"/>
    </row>
    <row r="76" spans="1:11" ht="69" x14ac:dyDescent="0.25">
      <c r="A76" s="16">
        <v>18</v>
      </c>
      <c r="B76" s="17" t="s">
        <v>246</v>
      </c>
      <c r="C76" s="18" t="s">
        <v>227</v>
      </c>
      <c r="D76" s="39">
        <v>23</v>
      </c>
      <c r="E76" s="19"/>
      <c r="F76" s="19"/>
      <c r="G76" s="19"/>
      <c r="H76" s="19"/>
      <c r="I76" s="19"/>
      <c r="J76" s="19"/>
      <c r="K76" s="19"/>
    </row>
    <row r="77" spans="1:11" ht="96.6" x14ac:dyDescent="0.25">
      <c r="A77" s="16">
        <v>19</v>
      </c>
      <c r="B77" s="17" t="s">
        <v>247</v>
      </c>
      <c r="C77" s="18" t="s">
        <v>227</v>
      </c>
      <c r="D77" s="39">
        <v>53</v>
      </c>
      <c r="E77" s="19"/>
      <c r="F77" s="19"/>
      <c r="G77" s="19"/>
      <c r="H77" s="19"/>
      <c r="I77" s="19"/>
      <c r="J77" s="19"/>
      <c r="K77" s="19"/>
    </row>
    <row r="78" spans="1:11" ht="41.4" x14ac:dyDescent="0.25">
      <c r="A78" s="16">
        <v>20</v>
      </c>
      <c r="B78" s="17" t="s">
        <v>248</v>
      </c>
      <c r="C78" s="18" t="s">
        <v>240</v>
      </c>
      <c r="D78" s="39">
        <v>1</v>
      </c>
      <c r="E78" s="19"/>
      <c r="F78" s="19"/>
      <c r="G78" s="19"/>
      <c r="H78" s="19"/>
      <c r="I78" s="19"/>
      <c r="J78" s="19"/>
      <c r="K78" s="19"/>
    </row>
    <row r="79" spans="1:11" ht="96.6" x14ac:dyDescent="0.25">
      <c r="A79" s="16">
        <v>21</v>
      </c>
      <c r="B79" s="17" t="s">
        <v>249</v>
      </c>
      <c r="C79" s="18" t="s">
        <v>6</v>
      </c>
      <c r="D79" s="39">
        <v>1</v>
      </c>
      <c r="E79" s="19"/>
      <c r="F79" s="19"/>
      <c r="G79" s="19"/>
      <c r="H79" s="19"/>
      <c r="I79" s="19"/>
      <c r="J79" s="19"/>
      <c r="K79" s="19"/>
    </row>
    <row r="80" spans="1:11" x14ac:dyDescent="0.25">
      <c r="A80" s="16">
        <v>22</v>
      </c>
      <c r="B80" s="17" t="s">
        <v>250</v>
      </c>
      <c r="C80" s="18" t="s">
        <v>240</v>
      </c>
      <c r="D80" s="39">
        <v>1</v>
      </c>
      <c r="E80" s="19"/>
      <c r="F80" s="19"/>
      <c r="G80" s="19"/>
      <c r="H80" s="19"/>
      <c r="I80" s="19"/>
      <c r="J80" s="19"/>
      <c r="K80" s="19"/>
    </row>
    <row r="81" spans="1:11" x14ac:dyDescent="0.25">
      <c r="A81" s="16">
        <v>23</v>
      </c>
      <c r="B81" s="17" t="s">
        <v>251</v>
      </c>
      <c r="C81" s="18" t="s">
        <v>240</v>
      </c>
      <c r="D81" s="39">
        <v>1</v>
      </c>
      <c r="E81" s="19"/>
      <c r="F81" s="19"/>
      <c r="G81" s="19"/>
      <c r="H81" s="19"/>
      <c r="I81" s="19"/>
      <c r="J81" s="19"/>
      <c r="K81" s="19"/>
    </row>
  </sheetData>
  <mergeCells count="3">
    <mergeCell ref="A1:B1"/>
    <mergeCell ref="C1:D1"/>
    <mergeCell ref="E1:K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DA6D-E2B0-4BB6-8FCA-B105F9222B45}">
  <dimension ref="A1:J121"/>
  <sheetViews>
    <sheetView zoomScaleNormal="100" workbookViewId="0">
      <pane ySplit="2" topLeftCell="A114" activePane="bottomLeft" state="frozen"/>
      <selection pane="bottomLeft" activeCell="B116" sqref="B116"/>
    </sheetView>
  </sheetViews>
  <sheetFormatPr defaultColWidth="9.109375" defaultRowHeight="13.8" x14ac:dyDescent="0.25"/>
  <cols>
    <col min="1" max="1" width="4.77734375" style="2" customWidth="1"/>
    <col min="2" max="2" width="86.77734375" style="1" customWidth="1"/>
    <col min="3" max="3" width="9.109375" style="1" customWidth="1"/>
    <col min="4" max="5" width="10.109375" style="1" customWidth="1"/>
    <col min="6" max="6" width="15.6640625" style="1" customWidth="1"/>
    <col min="7" max="7" width="10.33203125" style="1" customWidth="1"/>
    <col min="8" max="8" width="9.109375" style="1" customWidth="1"/>
    <col min="9" max="9" width="9.109375" style="1"/>
    <col min="10" max="10" width="9.109375" style="43"/>
    <col min="11" max="16384" width="9.109375" style="1"/>
  </cols>
  <sheetData>
    <row r="1" spans="1:10" x14ac:dyDescent="0.25">
      <c r="A1" s="78" t="s">
        <v>179</v>
      </c>
      <c r="B1" s="79"/>
      <c r="C1" s="74" t="s">
        <v>409</v>
      </c>
      <c r="D1" s="75"/>
      <c r="E1" s="76" t="s">
        <v>401</v>
      </c>
      <c r="F1" s="77"/>
      <c r="G1" s="77"/>
      <c r="H1" s="77"/>
      <c r="I1" s="77"/>
      <c r="J1" s="77"/>
    </row>
    <row r="2" spans="1:10" x14ac:dyDescent="0.25">
      <c r="A2" s="25" t="s">
        <v>17</v>
      </c>
      <c r="B2" s="25" t="s">
        <v>0</v>
      </c>
      <c r="C2" s="25" t="s">
        <v>1</v>
      </c>
      <c r="D2" s="25" t="s">
        <v>2</v>
      </c>
      <c r="E2" s="24" t="s">
        <v>402</v>
      </c>
      <c r="F2" s="24" t="s">
        <v>403</v>
      </c>
      <c r="G2" s="24" t="s">
        <v>404</v>
      </c>
      <c r="H2" s="24" t="s">
        <v>405</v>
      </c>
      <c r="I2" s="24" t="s">
        <v>406</v>
      </c>
      <c r="J2" s="24" t="s">
        <v>407</v>
      </c>
    </row>
    <row r="3" spans="1:10" x14ac:dyDescent="0.25">
      <c r="A3" s="5" t="s">
        <v>178</v>
      </c>
      <c r="B3" s="4" t="s">
        <v>177</v>
      </c>
      <c r="C3" s="3" t="s">
        <v>4</v>
      </c>
      <c r="D3" s="3"/>
      <c r="E3" s="3"/>
      <c r="F3" s="3"/>
      <c r="G3" s="3" t="s">
        <v>4</v>
      </c>
      <c r="H3" s="21"/>
      <c r="I3" s="21"/>
      <c r="J3" s="41"/>
    </row>
    <row r="4" spans="1:10" ht="165.6" x14ac:dyDescent="0.25">
      <c r="A4" s="5" t="s">
        <v>5</v>
      </c>
      <c r="B4" s="4" t="s">
        <v>176</v>
      </c>
      <c r="C4" s="3" t="s">
        <v>4</v>
      </c>
      <c r="D4" s="3"/>
      <c r="E4" s="3"/>
      <c r="F4" s="3"/>
      <c r="G4" s="3"/>
      <c r="H4" s="21"/>
      <c r="I4" s="21"/>
      <c r="J4" s="41"/>
    </row>
    <row r="5" spans="1:10" x14ac:dyDescent="0.25">
      <c r="A5" s="5" t="s">
        <v>13</v>
      </c>
      <c r="B5" s="4" t="s">
        <v>175</v>
      </c>
      <c r="C5" s="3" t="s">
        <v>37</v>
      </c>
      <c r="D5" s="3" t="s">
        <v>5</v>
      </c>
      <c r="E5" s="3"/>
      <c r="F5" s="3"/>
      <c r="G5" s="3"/>
      <c r="H5" s="21"/>
      <c r="I5" s="21"/>
      <c r="J5" s="41"/>
    </row>
    <row r="6" spans="1:10" ht="41.4" x14ac:dyDescent="0.25">
      <c r="A6" s="5" t="s">
        <v>4</v>
      </c>
      <c r="B6" s="4" t="s">
        <v>174</v>
      </c>
      <c r="C6" s="3" t="s">
        <v>4</v>
      </c>
      <c r="D6" s="3"/>
      <c r="E6" s="3"/>
      <c r="F6" s="3"/>
      <c r="G6" s="3"/>
      <c r="H6" s="21"/>
      <c r="I6" s="21"/>
      <c r="J6" s="41"/>
    </row>
    <row r="7" spans="1:10" x14ac:dyDescent="0.25">
      <c r="A7" s="5" t="s">
        <v>4</v>
      </c>
      <c r="B7" s="4" t="s">
        <v>173</v>
      </c>
      <c r="C7" s="3" t="s">
        <v>4</v>
      </c>
      <c r="D7" s="3"/>
      <c r="E7" s="3"/>
      <c r="F7" s="3"/>
      <c r="G7" s="3"/>
      <c r="H7" s="21"/>
      <c r="I7" s="21"/>
      <c r="J7" s="41"/>
    </row>
    <row r="8" spans="1:10" x14ac:dyDescent="0.25">
      <c r="A8" s="5" t="s">
        <v>4</v>
      </c>
      <c r="B8" s="4" t="s">
        <v>172</v>
      </c>
      <c r="C8" s="3" t="s">
        <v>4</v>
      </c>
      <c r="D8" s="3"/>
      <c r="E8" s="3"/>
      <c r="F8" s="3"/>
      <c r="G8" s="3"/>
      <c r="H8" s="21"/>
      <c r="I8" s="21"/>
      <c r="J8" s="41"/>
    </row>
    <row r="9" spans="1:10" x14ac:dyDescent="0.25">
      <c r="A9" s="5" t="s">
        <v>171</v>
      </c>
      <c r="B9" s="4" t="s">
        <v>170</v>
      </c>
      <c r="C9" s="3" t="s">
        <v>4</v>
      </c>
      <c r="D9" s="3"/>
      <c r="E9" s="3"/>
      <c r="F9" s="3"/>
      <c r="G9" s="3"/>
      <c r="H9" s="21"/>
      <c r="I9" s="21"/>
      <c r="J9" s="41"/>
    </row>
    <row r="10" spans="1:10" x14ac:dyDescent="0.25">
      <c r="A10" s="5" t="s">
        <v>169</v>
      </c>
      <c r="B10" s="4" t="s">
        <v>168</v>
      </c>
      <c r="C10" s="3" t="s">
        <v>4</v>
      </c>
      <c r="D10" s="3"/>
      <c r="E10" s="3"/>
      <c r="F10" s="3"/>
      <c r="G10" s="3"/>
      <c r="H10" s="21"/>
      <c r="I10" s="21"/>
      <c r="J10" s="41"/>
    </row>
    <row r="11" spans="1:10" x14ac:dyDescent="0.25">
      <c r="A11" s="5" t="s">
        <v>167</v>
      </c>
      <c r="B11" s="4" t="s">
        <v>166</v>
      </c>
      <c r="C11" s="3" t="s">
        <v>4</v>
      </c>
      <c r="D11" s="3"/>
      <c r="E11" s="3"/>
      <c r="F11" s="3"/>
      <c r="G11" s="3"/>
      <c r="H11" s="21"/>
      <c r="I11" s="21"/>
      <c r="J11" s="41"/>
    </row>
    <row r="12" spans="1:10" x14ac:dyDescent="0.25">
      <c r="A12" s="5" t="s">
        <v>165</v>
      </c>
      <c r="B12" s="4" t="s">
        <v>164</v>
      </c>
      <c r="C12" s="3" t="s">
        <v>4</v>
      </c>
      <c r="D12" s="3"/>
      <c r="E12" s="3"/>
      <c r="F12" s="3"/>
      <c r="G12" s="3"/>
      <c r="H12" s="21"/>
      <c r="I12" s="21"/>
      <c r="J12" s="41"/>
    </row>
    <row r="13" spans="1:10" x14ac:dyDescent="0.25">
      <c r="A13" s="5" t="s">
        <v>7</v>
      </c>
      <c r="B13" s="4" t="s">
        <v>163</v>
      </c>
      <c r="C13" s="3" t="s">
        <v>4</v>
      </c>
      <c r="D13" s="3"/>
      <c r="E13" s="3"/>
      <c r="F13" s="3"/>
      <c r="G13" s="3"/>
      <c r="H13" s="21"/>
      <c r="I13" s="21"/>
      <c r="J13" s="41"/>
    </row>
    <row r="14" spans="1:10" ht="27.6" x14ac:dyDescent="0.25">
      <c r="A14" s="5" t="s">
        <v>16</v>
      </c>
      <c r="B14" s="4" t="s">
        <v>162</v>
      </c>
      <c r="C14" s="3" t="s">
        <v>15</v>
      </c>
      <c r="D14" s="3" t="s">
        <v>5</v>
      </c>
      <c r="E14" s="3"/>
      <c r="F14" s="3"/>
      <c r="G14" s="3"/>
      <c r="H14" s="21"/>
      <c r="I14" s="21"/>
      <c r="J14" s="41"/>
    </row>
    <row r="15" spans="1:10" ht="27.6" x14ac:dyDescent="0.25">
      <c r="A15" s="5" t="s">
        <v>18</v>
      </c>
      <c r="B15" s="4" t="s">
        <v>161</v>
      </c>
      <c r="C15" s="3" t="s">
        <v>15</v>
      </c>
      <c r="D15" s="3" t="s">
        <v>7</v>
      </c>
      <c r="E15" s="3"/>
      <c r="F15" s="3"/>
      <c r="G15" s="3"/>
      <c r="H15" s="21"/>
      <c r="I15" s="21"/>
      <c r="J15" s="41"/>
    </row>
    <row r="16" spans="1:10" ht="27.6" x14ac:dyDescent="0.25">
      <c r="A16" s="5" t="s">
        <v>160</v>
      </c>
      <c r="B16" s="4" t="s">
        <v>159</v>
      </c>
      <c r="C16" s="3" t="s">
        <v>15</v>
      </c>
      <c r="D16" s="3" t="s">
        <v>36</v>
      </c>
      <c r="E16" s="3"/>
      <c r="F16" s="3"/>
      <c r="G16" s="3"/>
      <c r="H16" s="21"/>
      <c r="I16" s="21"/>
      <c r="J16" s="41"/>
    </row>
    <row r="17" spans="1:10" ht="27.6" x14ac:dyDescent="0.25">
      <c r="A17" s="5" t="s">
        <v>158</v>
      </c>
      <c r="B17" s="4" t="s">
        <v>157</v>
      </c>
      <c r="C17" s="3" t="s">
        <v>15</v>
      </c>
      <c r="D17" s="3" t="s">
        <v>12</v>
      </c>
      <c r="E17" s="3"/>
      <c r="F17" s="3"/>
      <c r="G17" s="3"/>
      <c r="H17" s="21"/>
      <c r="I17" s="21"/>
      <c r="J17" s="41"/>
    </row>
    <row r="18" spans="1:10" x14ac:dyDescent="0.25">
      <c r="A18" s="5" t="s">
        <v>156</v>
      </c>
      <c r="B18" s="4" t="s">
        <v>155</v>
      </c>
      <c r="C18" s="3" t="s">
        <v>4</v>
      </c>
      <c r="D18" s="3"/>
      <c r="E18" s="3"/>
      <c r="F18" s="3"/>
      <c r="G18" s="3"/>
      <c r="H18" s="21"/>
      <c r="I18" s="21"/>
      <c r="J18" s="41"/>
    </row>
    <row r="19" spans="1:10" ht="41.4" x14ac:dyDescent="0.25">
      <c r="A19" s="5" t="s">
        <v>5</v>
      </c>
      <c r="B19" s="4" t="s">
        <v>154</v>
      </c>
      <c r="C19" s="3" t="s">
        <v>6</v>
      </c>
      <c r="D19" s="3" t="s">
        <v>5</v>
      </c>
      <c r="E19" s="3"/>
      <c r="F19" s="3"/>
      <c r="G19" s="3"/>
      <c r="H19" s="21"/>
      <c r="I19" s="21"/>
      <c r="J19" s="41"/>
    </row>
    <row r="20" spans="1:10" x14ac:dyDescent="0.25">
      <c r="A20" s="5" t="s">
        <v>153</v>
      </c>
      <c r="B20" s="4" t="s">
        <v>152</v>
      </c>
      <c r="C20" s="3" t="s">
        <v>4</v>
      </c>
      <c r="D20" s="3"/>
      <c r="E20" s="3"/>
      <c r="F20" s="3"/>
      <c r="G20" s="3"/>
      <c r="H20" s="21"/>
      <c r="I20" s="21"/>
      <c r="J20" s="41"/>
    </row>
    <row r="21" spans="1:10" ht="110.4" x14ac:dyDescent="0.25">
      <c r="A21" s="5" t="s">
        <v>4</v>
      </c>
      <c r="B21" s="4" t="s">
        <v>151</v>
      </c>
      <c r="C21" s="3" t="s">
        <v>4</v>
      </c>
      <c r="D21" s="3"/>
      <c r="E21" s="3"/>
      <c r="F21" s="3"/>
      <c r="G21" s="3"/>
      <c r="H21" s="21"/>
      <c r="I21" s="21"/>
      <c r="J21" s="41"/>
    </row>
    <row r="22" spans="1:10" x14ac:dyDescent="0.25">
      <c r="A22" s="5" t="s">
        <v>5</v>
      </c>
      <c r="B22" s="4" t="s">
        <v>150</v>
      </c>
      <c r="C22" s="3" t="s">
        <v>15</v>
      </c>
      <c r="D22" s="3" t="s">
        <v>5</v>
      </c>
      <c r="E22" s="3">
        <v>1</v>
      </c>
      <c r="F22" s="3"/>
      <c r="G22" s="3"/>
      <c r="H22" s="21"/>
      <c r="I22" s="21"/>
      <c r="J22" s="41">
        <v>1</v>
      </c>
    </row>
    <row r="23" spans="1:10" x14ac:dyDescent="0.25">
      <c r="A23" s="5" t="s">
        <v>4</v>
      </c>
      <c r="B23" s="4" t="s">
        <v>149</v>
      </c>
      <c r="C23" s="3" t="s">
        <v>4</v>
      </c>
      <c r="D23" s="3"/>
      <c r="E23" s="3"/>
      <c r="F23" s="3"/>
      <c r="G23" s="3"/>
      <c r="H23" s="21"/>
      <c r="I23" s="21"/>
      <c r="J23" s="41"/>
    </row>
    <row r="24" spans="1:10" x14ac:dyDescent="0.25">
      <c r="A24" s="5" t="s">
        <v>4</v>
      </c>
      <c r="B24" s="4" t="s">
        <v>148</v>
      </c>
      <c r="C24" s="3" t="s">
        <v>4</v>
      </c>
      <c r="D24" s="3"/>
      <c r="E24" s="3"/>
      <c r="F24" s="3"/>
      <c r="G24" s="3"/>
      <c r="H24" s="21"/>
      <c r="I24" s="21"/>
      <c r="J24" s="41"/>
    </row>
    <row r="25" spans="1:10" x14ac:dyDescent="0.25">
      <c r="A25" s="5" t="s">
        <v>4</v>
      </c>
      <c r="B25" s="4" t="s">
        <v>147</v>
      </c>
      <c r="C25" s="3" t="s">
        <v>4</v>
      </c>
      <c r="D25" s="3"/>
      <c r="E25" s="3"/>
      <c r="F25" s="3"/>
      <c r="G25" s="3"/>
      <c r="H25" s="21"/>
      <c r="I25" s="21"/>
      <c r="J25" s="41"/>
    </row>
    <row r="26" spans="1:10" x14ac:dyDescent="0.25">
      <c r="A26" s="5" t="s">
        <v>4</v>
      </c>
      <c r="B26" s="4" t="s">
        <v>146</v>
      </c>
      <c r="C26" s="3" t="s">
        <v>4</v>
      </c>
      <c r="D26" s="3"/>
      <c r="E26" s="3"/>
      <c r="F26" s="3"/>
      <c r="G26" s="3"/>
      <c r="H26" s="21"/>
      <c r="I26" s="21"/>
      <c r="J26" s="41"/>
    </row>
    <row r="27" spans="1:10" x14ac:dyDescent="0.25">
      <c r="A27" s="5" t="s">
        <v>9</v>
      </c>
      <c r="B27" s="4" t="s">
        <v>145</v>
      </c>
      <c r="C27" s="3" t="s">
        <v>15</v>
      </c>
      <c r="D27" s="3" t="s">
        <v>5</v>
      </c>
      <c r="E27" s="3">
        <v>1</v>
      </c>
      <c r="F27" s="3"/>
      <c r="G27" s="3"/>
      <c r="H27" s="21"/>
      <c r="I27" s="21"/>
      <c r="J27" s="41">
        <v>1</v>
      </c>
    </row>
    <row r="28" spans="1:10" x14ac:dyDescent="0.25">
      <c r="A28" s="5" t="s">
        <v>4</v>
      </c>
      <c r="B28" s="4" t="s">
        <v>144</v>
      </c>
      <c r="C28" s="3" t="s">
        <v>4</v>
      </c>
      <c r="D28" s="3"/>
      <c r="E28" s="3"/>
      <c r="F28" s="3"/>
      <c r="G28" s="3"/>
      <c r="H28" s="21"/>
      <c r="I28" s="21"/>
      <c r="J28" s="41"/>
    </row>
    <row r="29" spans="1:10" x14ac:dyDescent="0.25">
      <c r="A29" s="5" t="s">
        <v>4</v>
      </c>
      <c r="B29" s="4" t="s">
        <v>143</v>
      </c>
      <c r="C29" s="3" t="s">
        <v>4</v>
      </c>
      <c r="D29" s="3"/>
      <c r="E29" s="3"/>
      <c r="F29" s="3"/>
      <c r="G29" s="3"/>
      <c r="H29" s="21"/>
      <c r="I29" s="21"/>
      <c r="J29" s="41"/>
    </row>
    <row r="30" spans="1:10" x14ac:dyDescent="0.25">
      <c r="A30" s="5" t="s">
        <v>4</v>
      </c>
      <c r="B30" s="4" t="s">
        <v>142</v>
      </c>
      <c r="C30" s="3" t="s">
        <v>4</v>
      </c>
      <c r="D30" s="3"/>
      <c r="E30" s="3"/>
      <c r="F30" s="3"/>
      <c r="G30" s="3"/>
      <c r="H30" s="21"/>
      <c r="I30" s="21"/>
      <c r="J30" s="41"/>
    </row>
    <row r="31" spans="1:10" x14ac:dyDescent="0.25">
      <c r="A31" s="5" t="s">
        <v>4</v>
      </c>
      <c r="B31" s="4" t="s">
        <v>141</v>
      </c>
      <c r="C31" s="3" t="s">
        <v>4</v>
      </c>
      <c r="D31" s="3"/>
      <c r="E31" s="3"/>
      <c r="F31" s="3"/>
      <c r="G31" s="3"/>
      <c r="H31" s="21"/>
      <c r="I31" s="21"/>
      <c r="J31" s="41"/>
    </row>
    <row r="32" spans="1:10" x14ac:dyDescent="0.25">
      <c r="A32" s="5" t="s">
        <v>11</v>
      </c>
      <c r="B32" s="4" t="s">
        <v>140</v>
      </c>
      <c r="C32" s="3" t="s">
        <v>15</v>
      </c>
      <c r="D32" s="3" t="s">
        <v>5</v>
      </c>
      <c r="E32" s="3">
        <v>1</v>
      </c>
      <c r="F32" s="3"/>
      <c r="G32" s="3"/>
      <c r="H32" s="21"/>
      <c r="I32" s="21"/>
      <c r="J32" s="41">
        <v>1</v>
      </c>
    </row>
    <row r="33" spans="1:10" x14ac:dyDescent="0.25">
      <c r="A33" s="5" t="s">
        <v>4</v>
      </c>
      <c r="B33" s="4" t="s">
        <v>139</v>
      </c>
      <c r="C33" s="3" t="s">
        <v>4</v>
      </c>
      <c r="D33" s="3"/>
      <c r="E33" s="3"/>
      <c r="F33" s="3"/>
      <c r="G33" s="3"/>
      <c r="H33" s="21"/>
      <c r="I33" s="21"/>
      <c r="J33" s="41"/>
    </row>
    <row r="34" spans="1:10" x14ac:dyDescent="0.25">
      <c r="A34" s="5" t="s">
        <v>4</v>
      </c>
      <c r="B34" s="4" t="s">
        <v>138</v>
      </c>
      <c r="C34" s="3" t="s">
        <v>4</v>
      </c>
      <c r="D34" s="3"/>
      <c r="E34" s="3"/>
      <c r="F34" s="3"/>
      <c r="G34" s="3"/>
      <c r="H34" s="21"/>
      <c r="I34" s="21"/>
      <c r="J34" s="41"/>
    </row>
    <row r="35" spans="1:10" x14ac:dyDescent="0.25">
      <c r="A35" s="5" t="s">
        <v>4</v>
      </c>
      <c r="B35" s="4" t="s">
        <v>137</v>
      </c>
      <c r="C35" s="3" t="s">
        <v>4</v>
      </c>
      <c r="D35" s="3"/>
      <c r="E35" s="3"/>
      <c r="F35" s="3"/>
      <c r="G35" s="3"/>
      <c r="H35" s="21"/>
      <c r="I35" s="21"/>
      <c r="J35" s="41"/>
    </row>
    <row r="36" spans="1:10" x14ac:dyDescent="0.25">
      <c r="A36" s="5" t="s">
        <v>4</v>
      </c>
      <c r="B36" s="4" t="s">
        <v>136</v>
      </c>
      <c r="C36" s="3" t="s">
        <v>4</v>
      </c>
      <c r="D36" s="3"/>
      <c r="E36" s="3"/>
      <c r="F36" s="3"/>
      <c r="G36" s="3"/>
      <c r="H36" s="21"/>
      <c r="I36" s="21"/>
      <c r="J36" s="41"/>
    </row>
    <row r="37" spans="1:10" x14ac:dyDescent="0.25">
      <c r="A37" s="5" t="s">
        <v>135</v>
      </c>
      <c r="B37" s="4" t="s">
        <v>134</v>
      </c>
      <c r="C37" s="3" t="s">
        <v>4</v>
      </c>
      <c r="D37" s="3"/>
      <c r="E37" s="3"/>
      <c r="F37" s="3"/>
      <c r="G37" s="3"/>
      <c r="H37" s="21"/>
      <c r="I37" s="21"/>
      <c r="J37" s="41"/>
    </row>
    <row r="38" spans="1:10" ht="69" x14ac:dyDescent="0.25">
      <c r="A38" s="5" t="s">
        <v>4</v>
      </c>
      <c r="B38" s="4" t="s">
        <v>133</v>
      </c>
      <c r="C38" s="3" t="s">
        <v>4</v>
      </c>
      <c r="D38" s="3"/>
      <c r="E38" s="3"/>
      <c r="F38" s="3"/>
      <c r="G38" s="3"/>
      <c r="H38" s="21"/>
      <c r="I38" s="21"/>
      <c r="J38" s="41"/>
    </row>
    <row r="39" spans="1:10" x14ac:dyDescent="0.25">
      <c r="A39" s="5" t="s">
        <v>36</v>
      </c>
      <c r="B39" s="4" t="s">
        <v>130</v>
      </c>
      <c r="C39" s="3" t="s">
        <v>22</v>
      </c>
      <c r="D39" s="3" t="s">
        <v>132</v>
      </c>
      <c r="E39" s="3"/>
      <c r="F39" s="3"/>
      <c r="G39" s="3"/>
      <c r="H39" s="21"/>
      <c r="I39" s="21"/>
      <c r="J39" s="41"/>
    </row>
    <row r="40" spans="1:10" x14ac:dyDescent="0.25">
      <c r="A40" s="5" t="s">
        <v>54</v>
      </c>
      <c r="B40" s="4" t="s">
        <v>129</v>
      </c>
      <c r="C40" s="3" t="s">
        <v>22</v>
      </c>
      <c r="D40" s="3" t="s">
        <v>89</v>
      </c>
      <c r="E40" s="3"/>
      <c r="F40" s="3"/>
      <c r="G40" s="3"/>
      <c r="H40" s="21"/>
      <c r="I40" s="21"/>
      <c r="J40" s="41"/>
    </row>
    <row r="41" spans="1:10" x14ac:dyDescent="0.25">
      <c r="A41" s="5" t="s">
        <v>87</v>
      </c>
      <c r="B41" s="4" t="s">
        <v>128</v>
      </c>
      <c r="C41" s="3" t="s">
        <v>22</v>
      </c>
      <c r="D41" s="3" t="s">
        <v>83</v>
      </c>
      <c r="E41" s="3"/>
      <c r="F41" s="3"/>
      <c r="G41" s="3"/>
      <c r="H41" s="21"/>
      <c r="I41" s="21"/>
      <c r="J41" s="41"/>
    </row>
    <row r="42" spans="1:10" x14ac:dyDescent="0.25">
      <c r="A42" s="5" t="s">
        <v>83</v>
      </c>
      <c r="B42" s="4" t="s">
        <v>127</v>
      </c>
      <c r="C42" s="3" t="s">
        <v>22</v>
      </c>
      <c r="D42" s="3" t="s">
        <v>83</v>
      </c>
      <c r="E42" s="3"/>
      <c r="F42" s="3"/>
      <c r="G42" s="3"/>
      <c r="H42" s="21"/>
      <c r="I42" s="21"/>
      <c r="J42" s="41"/>
    </row>
    <row r="43" spans="1:10" x14ac:dyDescent="0.25">
      <c r="A43" s="5" t="s">
        <v>71</v>
      </c>
      <c r="B43" s="4" t="s">
        <v>126</v>
      </c>
      <c r="C43" s="3" t="s">
        <v>22</v>
      </c>
      <c r="D43" s="3" t="s">
        <v>83</v>
      </c>
      <c r="E43" s="3"/>
      <c r="F43" s="3"/>
      <c r="G43" s="3"/>
      <c r="H43" s="21"/>
      <c r="I43" s="21"/>
      <c r="J43" s="41"/>
    </row>
    <row r="44" spans="1:10" x14ac:dyDescent="0.25">
      <c r="A44" s="5" t="s">
        <v>125</v>
      </c>
      <c r="B44" s="4" t="s">
        <v>124</v>
      </c>
      <c r="C44" s="3" t="s">
        <v>22</v>
      </c>
      <c r="D44" s="3" t="s">
        <v>23</v>
      </c>
      <c r="E44" s="3"/>
      <c r="F44" s="3"/>
      <c r="G44" s="3"/>
      <c r="H44" s="21"/>
      <c r="I44" s="21"/>
      <c r="J44" s="41"/>
    </row>
    <row r="45" spans="1:10" x14ac:dyDescent="0.25">
      <c r="A45" s="5" t="s">
        <v>36</v>
      </c>
      <c r="B45" s="4" t="s">
        <v>130</v>
      </c>
      <c r="C45" s="3" t="s">
        <v>15</v>
      </c>
      <c r="D45" s="3" t="s">
        <v>7</v>
      </c>
      <c r="E45" s="3"/>
      <c r="F45" s="3"/>
      <c r="G45" s="3"/>
      <c r="H45" s="21"/>
      <c r="I45" s="21"/>
      <c r="J45" s="41"/>
    </row>
    <row r="46" spans="1:10" x14ac:dyDescent="0.25">
      <c r="A46" s="5" t="s">
        <v>54</v>
      </c>
      <c r="B46" s="4" t="s">
        <v>129</v>
      </c>
      <c r="C46" s="3" t="s">
        <v>15</v>
      </c>
      <c r="D46" s="3" t="s">
        <v>11</v>
      </c>
      <c r="E46" s="3"/>
      <c r="F46" s="3"/>
      <c r="G46" s="3"/>
      <c r="H46" s="21"/>
      <c r="I46" s="21"/>
      <c r="J46" s="41"/>
    </row>
    <row r="47" spans="1:10" x14ac:dyDescent="0.25">
      <c r="A47" s="5" t="s">
        <v>87</v>
      </c>
      <c r="B47" s="4" t="s">
        <v>128</v>
      </c>
      <c r="C47" s="3" t="s">
        <v>15</v>
      </c>
      <c r="D47" s="3" t="s">
        <v>11</v>
      </c>
      <c r="E47" s="3"/>
      <c r="F47" s="3"/>
      <c r="G47" s="3"/>
      <c r="H47" s="21"/>
      <c r="I47" s="21"/>
      <c r="J47" s="41"/>
    </row>
    <row r="48" spans="1:10" x14ac:dyDescent="0.25">
      <c r="A48" s="5" t="s">
        <v>83</v>
      </c>
      <c r="B48" s="4" t="s">
        <v>127</v>
      </c>
      <c r="C48" s="3" t="s">
        <v>15</v>
      </c>
      <c r="D48" s="3" t="s">
        <v>11</v>
      </c>
      <c r="E48" s="3"/>
      <c r="F48" s="3"/>
      <c r="G48" s="3"/>
      <c r="H48" s="21"/>
      <c r="I48" s="21"/>
      <c r="J48" s="41"/>
    </row>
    <row r="49" spans="1:10" x14ac:dyDescent="0.25">
      <c r="A49" s="5" t="s">
        <v>71</v>
      </c>
      <c r="B49" s="4" t="s">
        <v>126</v>
      </c>
      <c r="C49" s="3" t="s">
        <v>15</v>
      </c>
      <c r="D49" s="3" t="s">
        <v>77</v>
      </c>
      <c r="E49" s="3"/>
      <c r="F49" s="3"/>
      <c r="G49" s="3"/>
      <c r="H49" s="21"/>
      <c r="I49" s="21"/>
      <c r="J49" s="41"/>
    </row>
    <row r="50" spans="1:10" x14ac:dyDescent="0.25">
      <c r="A50" s="5" t="s">
        <v>123</v>
      </c>
      <c r="B50" s="4" t="s">
        <v>122</v>
      </c>
      <c r="C50" s="3" t="s">
        <v>4</v>
      </c>
      <c r="D50" s="3"/>
      <c r="E50" s="3"/>
      <c r="F50" s="3"/>
      <c r="G50" s="3"/>
      <c r="H50" s="21"/>
      <c r="I50" s="21"/>
      <c r="J50" s="41"/>
    </row>
    <row r="51" spans="1:10" x14ac:dyDescent="0.25">
      <c r="A51" s="5" t="s">
        <v>4</v>
      </c>
      <c r="B51" s="4" t="s">
        <v>121</v>
      </c>
      <c r="C51" s="3" t="s">
        <v>4</v>
      </c>
      <c r="D51" s="3"/>
      <c r="E51" s="3"/>
      <c r="F51" s="3"/>
      <c r="G51" s="3"/>
      <c r="H51" s="21"/>
      <c r="I51" s="21"/>
      <c r="J51" s="41"/>
    </row>
    <row r="52" spans="1:10" ht="55.2" x14ac:dyDescent="0.25">
      <c r="A52" s="5" t="s">
        <v>4</v>
      </c>
      <c r="B52" s="4" t="s">
        <v>120</v>
      </c>
      <c r="C52" s="3" t="s">
        <v>4</v>
      </c>
      <c r="D52" s="3"/>
      <c r="E52" s="3"/>
      <c r="F52" s="3"/>
      <c r="G52" s="3"/>
      <c r="H52" s="21"/>
      <c r="I52" s="21"/>
      <c r="J52" s="41"/>
    </row>
    <row r="53" spans="1:10" ht="82.8" x14ac:dyDescent="0.25">
      <c r="A53" s="5" t="s">
        <v>5</v>
      </c>
      <c r="B53" s="4" t="s">
        <v>119</v>
      </c>
      <c r="C53" s="3" t="s">
        <v>4</v>
      </c>
      <c r="D53" s="3"/>
      <c r="E53" s="3"/>
      <c r="F53" s="3"/>
      <c r="G53" s="3"/>
      <c r="H53" s="21"/>
      <c r="I53" s="21"/>
      <c r="J53" s="41"/>
    </row>
    <row r="54" spans="1:10" ht="27.6" x14ac:dyDescent="0.25">
      <c r="A54" s="5" t="s">
        <v>4</v>
      </c>
      <c r="B54" s="4" t="s">
        <v>113</v>
      </c>
      <c r="C54" s="3" t="s">
        <v>4</v>
      </c>
      <c r="D54" s="3"/>
      <c r="E54" s="3"/>
      <c r="F54" s="3"/>
      <c r="G54" s="3"/>
      <c r="H54" s="21"/>
      <c r="I54" s="21"/>
      <c r="J54" s="41"/>
    </row>
    <row r="55" spans="1:10" x14ac:dyDescent="0.25">
      <c r="A55" s="5" t="s">
        <v>105</v>
      </c>
      <c r="B55" s="4" t="s">
        <v>112</v>
      </c>
      <c r="C55" s="3" t="s">
        <v>15</v>
      </c>
      <c r="D55" s="3" t="s">
        <v>26</v>
      </c>
      <c r="E55" s="3"/>
      <c r="F55" s="3"/>
      <c r="G55" s="3"/>
      <c r="H55" s="21"/>
      <c r="I55" s="21"/>
      <c r="J55" s="41">
        <v>8</v>
      </c>
    </row>
    <row r="56" spans="1:10" x14ac:dyDescent="0.25">
      <c r="A56" s="5" t="s">
        <v>103</v>
      </c>
      <c r="B56" s="4" t="s">
        <v>111</v>
      </c>
      <c r="C56" s="3" t="s">
        <v>15</v>
      </c>
      <c r="D56" s="3" t="s">
        <v>93</v>
      </c>
      <c r="E56" s="3"/>
      <c r="F56" s="3"/>
      <c r="G56" s="3"/>
      <c r="H56" s="21"/>
      <c r="I56" s="21"/>
      <c r="J56" s="41">
        <v>25</v>
      </c>
    </row>
    <row r="57" spans="1:10" ht="82.8" x14ac:dyDescent="0.25">
      <c r="A57" s="5" t="s">
        <v>7</v>
      </c>
      <c r="B57" s="4" t="s">
        <v>118</v>
      </c>
      <c r="C57" s="3" t="s">
        <v>4</v>
      </c>
      <c r="D57" s="3"/>
      <c r="E57" s="3"/>
      <c r="F57" s="3"/>
      <c r="G57" s="3"/>
      <c r="H57" s="21"/>
      <c r="I57" s="21"/>
      <c r="J57" s="41"/>
    </row>
    <row r="58" spans="1:10" x14ac:dyDescent="0.25">
      <c r="A58" s="5" t="s">
        <v>105</v>
      </c>
      <c r="B58" s="4" t="s">
        <v>117</v>
      </c>
      <c r="C58" s="3" t="s">
        <v>15</v>
      </c>
      <c r="D58" s="3" t="s">
        <v>7</v>
      </c>
      <c r="E58" s="3"/>
      <c r="F58" s="3"/>
      <c r="G58" s="3"/>
      <c r="H58" s="21"/>
      <c r="I58" s="21"/>
      <c r="J58" s="41">
        <v>2</v>
      </c>
    </row>
    <row r="59" spans="1:10" ht="41.4" x14ac:dyDescent="0.25">
      <c r="A59" s="5" t="s">
        <v>100</v>
      </c>
      <c r="B59" s="4" t="s">
        <v>116</v>
      </c>
      <c r="C59" s="3" t="s">
        <v>115</v>
      </c>
      <c r="D59" s="3" t="s">
        <v>54</v>
      </c>
      <c r="E59" s="3"/>
      <c r="F59" s="3"/>
      <c r="G59" s="3"/>
      <c r="H59" s="21"/>
      <c r="I59" s="21"/>
      <c r="J59" s="41"/>
    </row>
    <row r="60" spans="1:10" ht="82.8" x14ac:dyDescent="0.25">
      <c r="A60" s="5" t="s">
        <v>9</v>
      </c>
      <c r="B60" s="4" t="s">
        <v>114</v>
      </c>
      <c r="C60" s="3" t="s">
        <v>4</v>
      </c>
      <c r="D60" s="3"/>
      <c r="E60" s="3"/>
      <c r="F60" s="3"/>
      <c r="G60" s="3"/>
      <c r="H60" s="21"/>
      <c r="I60" s="21"/>
      <c r="J60" s="41"/>
    </row>
    <row r="61" spans="1:10" ht="27.6" x14ac:dyDescent="0.25">
      <c r="A61" s="5" t="s">
        <v>4</v>
      </c>
      <c r="B61" s="4" t="s">
        <v>113</v>
      </c>
      <c r="C61" s="3" t="s">
        <v>4</v>
      </c>
      <c r="D61" s="3"/>
      <c r="E61" s="3"/>
      <c r="F61" s="3"/>
      <c r="G61" s="3"/>
      <c r="H61" s="21"/>
      <c r="I61" s="21"/>
      <c r="J61" s="41"/>
    </row>
    <row r="62" spans="1:10" x14ac:dyDescent="0.25">
      <c r="A62" s="5" t="s">
        <v>105</v>
      </c>
      <c r="B62" s="4" t="s">
        <v>112</v>
      </c>
      <c r="C62" s="3" t="s">
        <v>15</v>
      </c>
      <c r="D62" s="3" t="s">
        <v>5</v>
      </c>
      <c r="E62" s="3"/>
      <c r="F62" s="3"/>
      <c r="G62" s="3"/>
      <c r="H62" s="21"/>
      <c r="I62" s="21"/>
      <c r="J62" s="41">
        <v>1</v>
      </c>
    </row>
    <row r="63" spans="1:10" ht="96.6" x14ac:dyDescent="0.25">
      <c r="A63" s="5" t="s">
        <v>12</v>
      </c>
      <c r="B63" s="4" t="s">
        <v>110</v>
      </c>
      <c r="C63" s="3" t="s">
        <v>4</v>
      </c>
      <c r="D63" s="3"/>
      <c r="E63" s="3"/>
      <c r="F63" s="3"/>
      <c r="G63" s="3"/>
      <c r="H63" s="21"/>
      <c r="I63" s="21"/>
      <c r="J63" s="41"/>
    </row>
    <row r="64" spans="1:10" x14ac:dyDescent="0.25">
      <c r="A64" s="5" t="s">
        <v>105</v>
      </c>
      <c r="B64" s="4" t="s">
        <v>108</v>
      </c>
      <c r="C64" s="3" t="s">
        <v>15</v>
      </c>
      <c r="D64" s="3" t="s">
        <v>7</v>
      </c>
      <c r="E64" s="3"/>
      <c r="F64" s="3"/>
      <c r="G64" s="3"/>
      <c r="H64" s="21"/>
      <c r="I64" s="21"/>
      <c r="J64" s="41">
        <v>2</v>
      </c>
    </row>
    <row r="65" spans="1:10" x14ac:dyDescent="0.25">
      <c r="A65" s="5" t="s">
        <v>103</v>
      </c>
      <c r="B65" s="4" t="s">
        <v>107</v>
      </c>
      <c r="C65" s="3" t="s">
        <v>15</v>
      </c>
      <c r="D65" s="3" t="s">
        <v>7</v>
      </c>
      <c r="E65" s="3"/>
      <c r="F65" s="3"/>
      <c r="G65" s="3"/>
      <c r="H65" s="21"/>
      <c r="I65" s="21"/>
      <c r="J65" s="41">
        <v>2</v>
      </c>
    </row>
    <row r="66" spans="1:10" ht="96.6" x14ac:dyDescent="0.25">
      <c r="A66" s="5" t="s">
        <v>14</v>
      </c>
      <c r="B66" s="4" t="s">
        <v>109</v>
      </c>
      <c r="C66" s="3" t="s">
        <v>4</v>
      </c>
      <c r="D66" s="3"/>
      <c r="E66" s="3"/>
      <c r="F66" s="3"/>
      <c r="G66" s="3"/>
      <c r="H66" s="21"/>
      <c r="I66" s="21"/>
      <c r="J66" s="41"/>
    </row>
    <row r="67" spans="1:10" x14ac:dyDescent="0.25">
      <c r="A67" s="5" t="s">
        <v>105</v>
      </c>
      <c r="B67" s="4" t="s">
        <v>108</v>
      </c>
      <c r="C67" s="3" t="s">
        <v>15</v>
      </c>
      <c r="D67" s="3" t="s">
        <v>11</v>
      </c>
      <c r="E67" s="3"/>
      <c r="F67" s="3"/>
      <c r="G67" s="3"/>
      <c r="H67" s="21"/>
      <c r="I67" s="21"/>
      <c r="J67" s="41">
        <v>4</v>
      </c>
    </row>
    <row r="68" spans="1:10" x14ac:dyDescent="0.25">
      <c r="A68" s="5" t="s">
        <v>103</v>
      </c>
      <c r="B68" s="4" t="s">
        <v>107</v>
      </c>
      <c r="C68" s="3" t="s">
        <v>15</v>
      </c>
      <c r="D68" s="3" t="s">
        <v>14</v>
      </c>
      <c r="E68" s="3"/>
      <c r="F68" s="3"/>
      <c r="G68" s="3"/>
      <c r="H68" s="21"/>
      <c r="I68" s="21"/>
      <c r="J68" s="41">
        <v>6</v>
      </c>
    </row>
    <row r="69" spans="1:10" ht="55.2" x14ac:dyDescent="0.25">
      <c r="A69" s="5" t="s">
        <v>26</v>
      </c>
      <c r="B69" s="4" t="s">
        <v>106</v>
      </c>
      <c r="C69" s="3" t="s">
        <v>4</v>
      </c>
      <c r="D69" s="3"/>
      <c r="E69" s="3"/>
      <c r="F69" s="3"/>
      <c r="G69" s="3"/>
      <c r="H69" s="21"/>
      <c r="I69" s="21"/>
      <c r="J69" s="41"/>
    </row>
    <row r="70" spans="1:10" x14ac:dyDescent="0.25">
      <c r="A70" s="5" t="s">
        <v>105</v>
      </c>
      <c r="B70" s="4" t="s">
        <v>104</v>
      </c>
      <c r="C70" s="3" t="s">
        <v>22</v>
      </c>
      <c r="D70" s="3" t="s">
        <v>32</v>
      </c>
      <c r="E70" s="3"/>
      <c r="F70" s="3"/>
      <c r="G70" s="3"/>
      <c r="H70" s="21"/>
      <c r="I70" s="21"/>
      <c r="J70" s="41">
        <v>105</v>
      </c>
    </row>
    <row r="71" spans="1:10" x14ac:dyDescent="0.25">
      <c r="A71" s="5" t="s">
        <v>103</v>
      </c>
      <c r="B71" s="4" t="s">
        <v>102</v>
      </c>
      <c r="C71" s="3" t="s">
        <v>22</v>
      </c>
      <c r="D71" s="3" t="s">
        <v>101</v>
      </c>
      <c r="E71" s="3"/>
      <c r="F71" s="3"/>
      <c r="G71" s="3"/>
      <c r="H71" s="21"/>
      <c r="I71" s="21"/>
      <c r="J71" s="41">
        <v>150</v>
      </c>
    </row>
    <row r="72" spans="1:10" ht="27.6" x14ac:dyDescent="0.25">
      <c r="A72" s="5" t="s">
        <v>36</v>
      </c>
      <c r="B72" s="4" t="s">
        <v>99</v>
      </c>
      <c r="C72" s="3" t="s">
        <v>4</v>
      </c>
      <c r="D72" s="3"/>
      <c r="E72" s="3"/>
      <c r="F72" s="3"/>
      <c r="G72" s="3"/>
      <c r="H72" s="21"/>
      <c r="I72" s="21"/>
      <c r="J72" s="41"/>
    </row>
    <row r="73" spans="1:10" x14ac:dyDescent="0.25">
      <c r="A73" s="5" t="s">
        <v>97</v>
      </c>
      <c r="B73" s="4" t="s">
        <v>96</v>
      </c>
      <c r="C73" s="3" t="s">
        <v>22</v>
      </c>
      <c r="D73" s="3" t="s">
        <v>98</v>
      </c>
      <c r="E73" s="3"/>
      <c r="F73" s="3"/>
      <c r="G73" s="3"/>
      <c r="H73" s="21"/>
      <c r="I73" s="21"/>
      <c r="J73" s="41">
        <v>250</v>
      </c>
    </row>
    <row r="74" spans="1:10" x14ac:dyDescent="0.25">
      <c r="A74" s="5" t="s">
        <v>80</v>
      </c>
      <c r="B74" s="4" t="s">
        <v>95</v>
      </c>
      <c r="C74" s="3" t="s">
        <v>22</v>
      </c>
      <c r="D74" s="3" t="s">
        <v>93</v>
      </c>
      <c r="E74" s="3"/>
      <c r="F74" s="3"/>
      <c r="G74" s="3"/>
      <c r="H74" s="21"/>
      <c r="I74" s="21"/>
      <c r="J74" s="41">
        <v>30</v>
      </c>
    </row>
    <row r="75" spans="1:10" ht="41.4" x14ac:dyDescent="0.25">
      <c r="A75" s="5" t="s">
        <v>60</v>
      </c>
      <c r="B75" s="4" t="s">
        <v>94</v>
      </c>
      <c r="C75" s="3" t="s">
        <v>4</v>
      </c>
      <c r="D75" s="3"/>
      <c r="E75" s="3"/>
      <c r="F75" s="3"/>
      <c r="G75" s="3"/>
      <c r="H75" s="21"/>
      <c r="I75" s="21"/>
      <c r="J75" s="41"/>
    </row>
    <row r="76" spans="1:10" x14ac:dyDescent="0.25">
      <c r="A76" s="5" t="s">
        <v>18</v>
      </c>
      <c r="B76" s="4" t="s">
        <v>91</v>
      </c>
      <c r="C76" s="3" t="s">
        <v>22</v>
      </c>
      <c r="D76" s="3" t="s">
        <v>93</v>
      </c>
      <c r="E76" s="3"/>
      <c r="F76" s="3"/>
      <c r="G76" s="3"/>
      <c r="H76" s="21"/>
      <c r="I76" s="21"/>
      <c r="J76" s="41"/>
    </row>
    <row r="77" spans="1:10" ht="41.4" x14ac:dyDescent="0.25">
      <c r="A77" s="5" t="s">
        <v>77</v>
      </c>
      <c r="B77" s="4" t="s">
        <v>92</v>
      </c>
      <c r="C77" s="3" t="s">
        <v>4</v>
      </c>
      <c r="D77" s="3"/>
      <c r="E77" s="3"/>
      <c r="F77" s="3"/>
      <c r="G77" s="3"/>
      <c r="H77" s="21"/>
      <c r="I77" s="21"/>
      <c r="J77" s="41"/>
    </row>
    <row r="78" spans="1:10" x14ac:dyDescent="0.25">
      <c r="A78" s="5" t="s">
        <v>88</v>
      </c>
      <c r="B78" s="4" t="s">
        <v>90</v>
      </c>
      <c r="C78" s="3" t="s">
        <v>22</v>
      </c>
      <c r="D78" s="3" t="s">
        <v>89</v>
      </c>
      <c r="E78" s="3"/>
      <c r="F78" s="3"/>
      <c r="G78" s="3"/>
      <c r="H78" s="21"/>
      <c r="I78" s="21"/>
      <c r="J78" s="41"/>
    </row>
    <row r="79" spans="1:10" ht="96.6" x14ac:dyDescent="0.25">
      <c r="A79" s="5" t="s">
        <v>87</v>
      </c>
      <c r="B79" s="4" t="s">
        <v>86</v>
      </c>
      <c r="C79" s="3" t="s">
        <v>4</v>
      </c>
      <c r="D79" s="3"/>
      <c r="E79" s="3"/>
      <c r="F79" s="3"/>
      <c r="G79" s="3"/>
      <c r="H79" s="21"/>
      <c r="I79" s="21"/>
      <c r="J79" s="41"/>
    </row>
    <row r="80" spans="1:10" x14ac:dyDescent="0.25">
      <c r="A80" s="5" t="s">
        <v>85</v>
      </c>
      <c r="B80" s="4" t="s">
        <v>84</v>
      </c>
      <c r="C80" s="3" t="s">
        <v>15</v>
      </c>
      <c r="D80" s="3" t="s">
        <v>7</v>
      </c>
      <c r="E80" s="3"/>
      <c r="F80" s="3"/>
      <c r="G80" s="3"/>
      <c r="H80" s="21"/>
      <c r="I80" s="21"/>
      <c r="J80" s="41"/>
    </row>
    <row r="81" spans="1:10" ht="27.6" x14ac:dyDescent="0.25">
      <c r="A81" s="5" t="s">
        <v>83</v>
      </c>
      <c r="B81" s="4" t="s">
        <v>82</v>
      </c>
      <c r="C81" s="3" t="s">
        <v>4</v>
      </c>
      <c r="D81" s="3"/>
      <c r="E81" s="3"/>
      <c r="F81" s="3"/>
      <c r="G81" s="3"/>
      <c r="H81" s="21"/>
      <c r="I81" s="21"/>
      <c r="J81" s="41"/>
    </row>
    <row r="82" spans="1:10" x14ac:dyDescent="0.25">
      <c r="A82" s="5" t="s">
        <v>13</v>
      </c>
      <c r="B82" s="4" t="s">
        <v>81</v>
      </c>
      <c r="C82" s="3" t="s">
        <v>15</v>
      </c>
      <c r="D82" s="3" t="s">
        <v>11</v>
      </c>
      <c r="E82" s="3"/>
      <c r="F82" s="3"/>
      <c r="G82" s="3"/>
      <c r="H82" s="21"/>
      <c r="I82" s="21"/>
      <c r="J82" s="41"/>
    </row>
    <row r="83" spans="1:10" x14ac:dyDescent="0.25">
      <c r="A83" s="5" t="s">
        <v>79</v>
      </c>
      <c r="B83" s="4" t="s">
        <v>78</v>
      </c>
      <c r="C83" s="3" t="s">
        <v>15</v>
      </c>
      <c r="D83" s="3" t="s">
        <v>77</v>
      </c>
      <c r="E83" s="3"/>
      <c r="F83" s="3"/>
      <c r="G83" s="3"/>
      <c r="H83" s="21"/>
      <c r="I83" s="21"/>
      <c r="J83" s="41"/>
    </row>
    <row r="84" spans="1:10" x14ac:dyDescent="0.25">
      <c r="A84" s="5" t="s">
        <v>76</v>
      </c>
      <c r="B84" s="4" t="s">
        <v>75</v>
      </c>
      <c r="C84" s="3" t="s">
        <v>15</v>
      </c>
      <c r="D84" s="3" t="s">
        <v>74</v>
      </c>
      <c r="E84" s="3"/>
      <c r="F84" s="3"/>
      <c r="G84" s="3"/>
      <c r="H84" s="21"/>
      <c r="I84" s="21"/>
      <c r="J84" s="41"/>
    </row>
    <row r="85" spans="1:10" ht="27.6" x14ac:dyDescent="0.25">
      <c r="A85" s="5" t="s">
        <v>73</v>
      </c>
      <c r="B85" s="4" t="s">
        <v>72</v>
      </c>
      <c r="C85" s="3" t="s">
        <v>15</v>
      </c>
      <c r="D85" s="3" t="s">
        <v>5</v>
      </c>
      <c r="E85" s="3"/>
      <c r="F85" s="3"/>
      <c r="G85" s="3"/>
      <c r="H85" s="21"/>
      <c r="I85" s="21"/>
      <c r="J85" s="41"/>
    </row>
    <row r="86" spans="1:10" ht="69" x14ac:dyDescent="0.25">
      <c r="A86" s="5" t="s">
        <v>71</v>
      </c>
      <c r="B86" s="4" t="s">
        <v>70</v>
      </c>
      <c r="C86" s="3" t="s">
        <v>69</v>
      </c>
      <c r="D86" s="3" t="s">
        <v>5</v>
      </c>
      <c r="E86" s="3"/>
      <c r="F86" s="3"/>
      <c r="G86" s="3"/>
      <c r="H86" s="21"/>
      <c r="I86" s="21"/>
      <c r="J86" s="41"/>
    </row>
    <row r="87" spans="1:10" x14ac:dyDescent="0.25">
      <c r="A87" s="5" t="s">
        <v>4</v>
      </c>
      <c r="B87" s="4" t="s">
        <v>68</v>
      </c>
      <c r="C87" s="3" t="s">
        <v>4</v>
      </c>
      <c r="D87" s="3"/>
      <c r="E87" s="3"/>
      <c r="F87" s="3"/>
      <c r="G87" s="3"/>
      <c r="H87" s="21"/>
      <c r="I87" s="21"/>
      <c r="J87" s="41"/>
    </row>
    <row r="88" spans="1:10" x14ac:dyDescent="0.25">
      <c r="A88" s="5" t="s">
        <v>67</v>
      </c>
      <c r="B88" s="4" t="s">
        <v>66</v>
      </c>
      <c r="C88" s="3" t="s">
        <v>4</v>
      </c>
      <c r="D88" s="3"/>
      <c r="E88" s="3"/>
      <c r="F88" s="3"/>
      <c r="G88" s="3"/>
      <c r="H88" s="21"/>
      <c r="I88" s="21"/>
      <c r="J88" s="41"/>
    </row>
    <row r="89" spans="1:10" ht="55.2" x14ac:dyDescent="0.25">
      <c r="A89" s="5" t="s">
        <v>4</v>
      </c>
      <c r="B89" s="4" t="s">
        <v>65</v>
      </c>
      <c r="C89" s="3" t="s">
        <v>4</v>
      </c>
      <c r="D89" s="3"/>
      <c r="E89" s="3"/>
      <c r="F89" s="3"/>
      <c r="G89" s="3"/>
      <c r="H89" s="21"/>
      <c r="I89" s="21"/>
      <c r="J89" s="41"/>
    </row>
    <row r="90" spans="1:10" x14ac:dyDescent="0.25">
      <c r="A90" s="5" t="s">
        <v>5</v>
      </c>
      <c r="B90" s="4" t="s">
        <v>64</v>
      </c>
      <c r="C90" s="3" t="s">
        <v>15</v>
      </c>
      <c r="D90" s="3" t="s">
        <v>5</v>
      </c>
      <c r="E90" s="3"/>
      <c r="F90" s="3"/>
      <c r="G90" s="3"/>
      <c r="H90" s="21"/>
      <c r="I90" s="21"/>
      <c r="J90" s="41"/>
    </row>
    <row r="91" spans="1:10" x14ac:dyDescent="0.25">
      <c r="A91" s="5" t="s">
        <v>7</v>
      </c>
      <c r="B91" s="4" t="s">
        <v>63</v>
      </c>
      <c r="C91" s="3" t="s">
        <v>15</v>
      </c>
      <c r="D91" s="3" t="s">
        <v>5</v>
      </c>
      <c r="E91" s="3"/>
      <c r="F91" s="3"/>
      <c r="G91" s="3"/>
      <c r="H91" s="21"/>
      <c r="I91" s="21"/>
      <c r="J91" s="41"/>
    </row>
    <row r="92" spans="1:10" x14ac:dyDescent="0.25">
      <c r="A92" s="5" t="s">
        <v>9</v>
      </c>
      <c r="B92" s="4" t="s">
        <v>62</v>
      </c>
      <c r="C92" s="3" t="s">
        <v>15</v>
      </c>
      <c r="D92" s="3" t="s">
        <v>11</v>
      </c>
      <c r="E92" s="3"/>
      <c r="F92" s="3"/>
      <c r="G92" s="3"/>
      <c r="H92" s="21"/>
      <c r="I92" s="21"/>
      <c r="J92" s="41"/>
    </row>
    <row r="93" spans="1:10" x14ac:dyDescent="0.25">
      <c r="A93" s="5" t="s">
        <v>11</v>
      </c>
      <c r="B93" s="4" t="s">
        <v>61</v>
      </c>
      <c r="C93" s="3" t="s">
        <v>15</v>
      </c>
      <c r="D93" s="3" t="s">
        <v>60</v>
      </c>
      <c r="E93" s="3"/>
      <c r="F93" s="3"/>
      <c r="G93" s="3"/>
      <c r="H93" s="21"/>
      <c r="I93" s="21"/>
      <c r="J93" s="41"/>
    </row>
    <row r="94" spans="1:10" x14ac:dyDescent="0.25">
      <c r="A94" s="5" t="s">
        <v>12</v>
      </c>
      <c r="B94" s="4" t="s">
        <v>59</v>
      </c>
      <c r="C94" s="3" t="s">
        <v>15</v>
      </c>
      <c r="D94" s="3" t="s">
        <v>12</v>
      </c>
      <c r="E94" s="3"/>
      <c r="F94" s="3"/>
      <c r="G94" s="3"/>
      <c r="H94" s="21"/>
      <c r="I94" s="21"/>
      <c r="J94" s="41"/>
    </row>
    <row r="95" spans="1:10" x14ac:dyDescent="0.25">
      <c r="A95" s="5" t="s">
        <v>14</v>
      </c>
      <c r="B95" s="4" t="s">
        <v>58</v>
      </c>
      <c r="C95" s="3" t="s">
        <v>15</v>
      </c>
      <c r="D95" s="3" t="s">
        <v>12</v>
      </c>
      <c r="E95" s="3"/>
      <c r="F95" s="3"/>
      <c r="G95" s="3"/>
      <c r="H95" s="21"/>
      <c r="I95" s="21"/>
      <c r="J95" s="41"/>
    </row>
    <row r="96" spans="1:10" x14ac:dyDescent="0.25">
      <c r="A96" s="5" t="s">
        <v>21</v>
      </c>
      <c r="B96" s="4" t="s">
        <v>57</v>
      </c>
      <c r="C96" s="3" t="s">
        <v>22</v>
      </c>
      <c r="D96" s="3" t="s">
        <v>23</v>
      </c>
      <c r="E96" s="3"/>
      <c r="F96" s="3"/>
      <c r="G96" s="3"/>
      <c r="H96" s="21"/>
      <c r="I96" s="21"/>
      <c r="J96" s="41"/>
    </row>
    <row r="97" spans="1:10" x14ac:dyDescent="0.25">
      <c r="A97" s="5" t="s">
        <v>26</v>
      </c>
      <c r="B97" s="4" t="s">
        <v>56</v>
      </c>
      <c r="C97" s="3" t="s">
        <v>15</v>
      </c>
      <c r="D97" s="3" t="s">
        <v>12</v>
      </c>
      <c r="E97" s="3"/>
      <c r="F97" s="3"/>
      <c r="G97" s="3"/>
      <c r="H97" s="21"/>
      <c r="I97" s="21"/>
      <c r="J97" s="41"/>
    </row>
    <row r="98" spans="1:10" x14ac:dyDescent="0.25">
      <c r="A98" s="5" t="s">
        <v>36</v>
      </c>
      <c r="B98" s="4" t="s">
        <v>55</v>
      </c>
      <c r="C98" s="3" t="s">
        <v>15</v>
      </c>
      <c r="D98" s="3" t="s">
        <v>5</v>
      </c>
      <c r="E98" s="3"/>
      <c r="F98" s="3"/>
      <c r="G98" s="3"/>
      <c r="H98" s="21"/>
      <c r="I98" s="21"/>
      <c r="J98" s="41"/>
    </row>
    <row r="99" spans="1:10" x14ac:dyDescent="0.25">
      <c r="A99" s="5" t="s">
        <v>54</v>
      </c>
      <c r="B99" s="4" t="s">
        <v>53</v>
      </c>
      <c r="C99" s="3" t="s">
        <v>15</v>
      </c>
      <c r="D99" s="3" t="s">
        <v>7</v>
      </c>
      <c r="E99" s="3"/>
      <c r="F99" s="3"/>
      <c r="G99" s="3"/>
      <c r="H99" s="21"/>
      <c r="I99" s="21"/>
      <c r="J99" s="41"/>
    </row>
    <row r="100" spans="1:10" x14ac:dyDescent="0.25">
      <c r="A100" s="5" t="s">
        <v>52</v>
      </c>
      <c r="B100" s="4" t="s">
        <v>51</v>
      </c>
      <c r="C100" s="3" t="s">
        <v>4</v>
      </c>
      <c r="D100" s="3"/>
      <c r="E100" s="3"/>
      <c r="F100" s="3"/>
      <c r="G100" s="3"/>
      <c r="H100" s="21"/>
      <c r="I100" s="21"/>
      <c r="J100" s="41"/>
    </row>
    <row r="101" spans="1:10" ht="110.4" x14ac:dyDescent="0.25">
      <c r="A101" s="5" t="s">
        <v>5</v>
      </c>
      <c r="B101" s="4" t="s">
        <v>50</v>
      </c>
      <c r="C101" s="3"/>
      <c r="D101" s="3"/>
      <c r="E101" s="3"/>
      <c r="F101" s="3"/>
      <c r="G101" s="3"/>
      <c r="H101" s="21"/>
      <c r="I101" s="21"/>
      <c r="J101" s="41"/>
    </row>
    <row r="102" spans="1:10" ht="27.6" x14ac:dyDescent="0.25">
      <c r="A102" s="5" t="s">
        <v>9</v>
      </c>
      <c r="B102" s="4" t="s">
        <v>49</v>
      </c>
      <c r="C102" s="3" t="s">
        <v>22</v>
      </c>
      <c r="D102" s="3" t="s">
        <v>48</v>
      </c>
      <c r="E102" s="3"/>
      <c r="F102" s="3"/>
      <c r="G102" s="3"/>
      <c r="H102" s="21"/>
      <c r="I102" s="21"/>
      <c r="J102" s="41"/>
    </row>
    <row r="103" spans="1:10" x14ac:dyDescent="0.25">
      <c r="A103" s="5" t="s">
        <v>11</v>
      </c>
      <c r="B103" s="4" t="s">
        <v>47</v>
      </c>
      <c r="C103" s="3" t="s">
        <v>22</v>
      </c>
      <c r="D103" s="3" t="s">
        <v>46</v>
      </c>
      <c r="E103" s="3"/>
      <c r="F103" s="3"/>
      <c r="G103" s="3"/>
      <c r="H103" s="21"/>
      <c r="I103" s="21"/>
      <c r="J103" s="41"/>
    </row>
    <row r="104" spans="1:10" x14ac:dyDescent="0.25">
      <c r="A104" s="5" t="s">
        <v>45</v>
      </c>
      <c r="B104" s="4" t="s">
        <v>44</v>
      </c>
      <c r="C104" s="3" t="s">
        <v>4</v>
      </c>
      <c r="D104" s="3"/>
      <c r="E104" s="3"/>
      <c r="F104" s="3"/>
      <c r="G104" s="3"/>
      <c r="H104" s="21"/>
      <c r="I104" s="21"/>
      <c r="J104" s="41"/>
    </row>
    <row r="105" spans="1:10" x14ac:dyDescent="0.25">
      <c r="A105" s="5" t="s">
        <v>5</v>
      </c>
      <c r="B105" s="4" t="s">
        <v>43</v>
      </c>
      <c r="C105" s="3" t="s">
        <v>15</v>
      </c>
      <c r="D105" s="3" t="s">
        <v>12</v>
      </c>
      <c r="E105" s="3"/>
      <c r="F105" s="3"/>
      <c r="G105" s="3"/>
      <c r="H105" s="21"/>
      <c r="I105" s="21"/>
      <c r="J105" s="41"/>
    </row>
    <row r="106" spans="1:10" x14ac:dyDescent="0.25">
      <c r="A106" s="5" t="s">
        <v>7</v>
      </c>
      <c r="B106" s="4" t="s">
        <v>42</v>
      </c>
      <c r="C106" s="3" t="s">
        <v>15</v>
      </c>
      <c r="D106" s="3" t="s">
        <v>14</v>
      </c>
      <c r="E106" s="3"/>
      <c r="F106" s="3"/>
      <c r="G106" s="3"/>
      <c r="H106" s="21"/>
      <c r="I106" s="21"/>
      <c r="J106" s="41"/>
    </row>
    <row r="107" spans="1:10" ht="27.6" x14ac:dyDescent="0.25">
      <c r="A107" s="5" t="s">
        <v>11</v>
      </c>
      <c r="B107" s="4" t="s">
        <v>41</v>
      </c>
      <c r="C107" s="3" t="s">
        <v>4</v>
      </c>
      <c r="D107" s="3"/>
      <c r="E107" s="3"/>
      <c r="F107" s="3"/>
      <c r="G107" s="3"/>
      <c r="H107" s="21"/>
      <c r="I107" s="21"/>
      <c r="J107" s="41"/>
    </row>
    <row r="108" spans="1:10" x14ac:dyDescent="0.25">
      <c r="A108" s="5" t="s">
        <v>4</v>
      </c>
      <c r="B108" s="4" t="s">
        <v>40</v>
      </c>
      <c r="C108" s="3" t="s">
        <v>37</v>
      </c>
      <c r="D108" s="3" t="s">
        <v>5</v>
      </c>
      <c r="E108" s="3"/>
      <c r="F108" s="3"/>
      <c r="G108" s="3"/>
      <c r="H108" s="21"/>
      <c r="I108" s="21"/>
      <c r="J108" s="41"/>
    </row>
    <row r="109" spans="1:10" ht="27.6" x14ac:dyDescent="0.25">
      <c r="A109" s="5" t="s">
        <v>12</v>
      </c>
      <c r="B109" s="4" t="s">
        <v>39</v>
      </c>
      <c r="C109" s="3" t="s">
        <v>15</v>
      </c>
      <c r="D109" s="3" t="s">
        <v>5</v>
      </c>
      <c r="E109" s="3"/>
      <c r="F109" s="3"/>
      <c r="G109" s="3"/>
      <c r="H109" s="21"/>
      <c r="I109" s="21"/>
      <c r="J109" s="41"/>
    </row>
    <row r="110" spans="1:10" ht="27.6" x14ac:dyDescent="0.25">
      <c r="A110" s="5" t="s">
        <v>21</v>
      </c>
      <c r="B110" s="4" t="s">
        <v>38</v>
      </c>
      <c r="C110" s="3" t="s">
        <v>15</v>
      </c>
      <c r="D110" s="3" t="s">
        <v>5</v>
      </c>
      <c r="E110" s="3"/>
      <c r="F110" s="3"/>
      <c r="G110" s="3"/>
      <c r="H110" s="21"/>
      <c r="I110" s="21"/>
      <c r="J110" s="41"/>
    </row>
    <row r="111" spans="1:10" ht="27.6" x14ac:dyDescent="0.25">
      <c r="A111" s="5" t="s">
        <v>36</v>
      </c>
      <c r="B111" s="4" t="s">
        <v>35</v>
      </c>
      <c r="C111" s="3" t="s">
        <v>15</v>
      </c>
      <c r="D111" s="3"/>
      <c r="E111" s="3"/>
      <c r="F111" s="3"/>
      <c r="G111" s="3"/>
      <c r="H111" s="21"/>
      <c r="I111" s="21"/>
      <c r="J111" s="41"/>
    </row>
    <row r="112" spans="1:10" x14ac:dyDescent="0.25">
      <c r="A112" s="5" t="s">
        <v>3</v>
      </c>
      <c r="B112" s="4" t="s">
        <v>34</v>
      </c>
      <c r="C112" s="3" t="s">
        <v>4</v>
      </c>
      <c r="D112" s="3"/>
      <c r="E112" s="3"/>
      <c r="F112" s="3"/>
      <c r="G112" s="3"/>
      <c r="H112" s="21"/>
      <c r="I112" s="21"/>
      <c r="J112" s="41"/>
    </row>
    <row r="113" spans="1:10" ht="27.6" x14ac:dyDescent="0.25">
      <c r="A113" s="5" t="s">
        <v>5</v>
      </c>
      <c r="B113" s="4" t="s">
        <v>33</v>
      </c>
      <c r="C113" s="3" t="s">
        <v>22</v>
      </c>
      <c r="D113" s="3" t="s">
        <v>32</v>
      </c>
      <c r="E113" s="3"/>
      <c r="F113" s="3"/>
      <c r="G113" s="3"/>
      <c r="H113" s="21"/>
      <c r="I113" s="21"/>
      <c r="J113" s="41"/>
    </row>
    <row r="114" spans="1:10" ht="27.6" x14ac:dyDescent="0.25">
      <c r="A114" s="5" t="s">
        <v>7</v>
      </c>
      <c r="B114" s="4" t="s">
        <v>31</v>
      </c>
      <c r="C114" s="3" t="s">
        <v>22</v>
      </c>
      <c r="D114" s="3" t="s">
        <v>30</v>
      </c>
      <c r="E114" s="3"/>
      <c r="F114" s="3"/>
      <c r="G114" s="3"/>
      <c r="H114" s="21"/>
      <c r="I114" s="21"/>
      <c r="J114" s="41"/>
    </row>
    <row r="115" spans="1:10" x14ac:dyDescent="0.25">
      <c r="A115" s="5" t="s">
        <v>9</v>
      </c>
      <c r="B115" s="4" t="s">
        <v>29</v>
      </c>
      <c r="C115" s="3" t="s">
        <v>15</v>
      </c>
      <c r="D115" s="3" t="s">
        <v>26</v>
      </c>
      <c r="E115" s="3"/>
      <c r="F115" s="3"/>
      <c r="G115" s="3"/>
      <c r="H115" s="21"/>
      <c r="I115" s="21"/>
      <c r="J115" s="41"/>
    </row>
    <row r="116" spans="1:10" ht="27.6" x14ac:dyDescent="0.25">
      <c r="A116" s="5" t="s">
        <v>11</v>
      </c>
      <c r="B116" s="4" t="s">
        <v>28</v>
      </c>
      <c r="C116" s="3" t="s">
        <v>15</v>
      </c>
      <c r="D116" s="3" t="s">
        <v>26</v>
      </c>
      <c r="E116" s="3"/>
      <c r="F116" s="3"/>
      <c r="G116" s="3"/>
      <c r="H116" s="21"/>
      <c r="I116" s="21"/>
      <c r="J116" s="41"/>
    </row>
    <row r="117" spans="1:10" ht="27.6" x14ac:dyDescent="0.25">
      <c r="A117" s="5" t="s">
        <v>12</v>
      </c>
      <c r="B117" s="4" t="s">
        <v>27</v>
      </c>
      <c r="C117" s="3" t="s">
        <v>15</v>
      </c>
      <c r="D117" s="3" t="s">
        <v>26</v>
      </c>
      <c r="E117" s="3"/>
      <c r="F117" s="3"/>
      <c r="G117" s="3"/>
      <c r="H117" s="21"/>
      <c r="I117" s="21"/>
      <c r="J117" s="41"/>
    </row>
    <row r="118" spans="1:10" ht="41.4" x14ac:dyDescent="0.25">
      <c r="A118" s="5" t="s">
        <v>14</v>
      </c>
      <c r="B118" s="4" t="s">
        <v>25</v>
      </c>
      <c r="C118" s="3" t="s">
        <v>4</v>
      </c>
      <c r="D118" s="3"/>
      <c r="E118" s="3"/>
      <c r="F118" s="3"/>
      <c r="G118" s="3"/>
      <c r="H118" s="21"/>
      <c r="I118" s="21"/>
      <c r="J118" s="41"/>
    </row>
    <row r="119" spans="1:10" x14ac:dyDescent="0.25">
      <c r="A119" s="5" t="s">
        <v>13</v>
      </c>
      <c r="B119" s="4" t="s">
        <v>24</v>
      </c>
      <c r="C119" s="3" t="s">
        <v>22</v>
      </c>
      <c r="D119" s="3" t="s">
        <v>23</v>
      </c>
      <c r="E119" s="3"/>
      <c r="F119" s="3"/>
      <c r="G119" s="3"/>
      <c r="H119" s="21"/>
      <c r="I119" s="21"/>
      <c r="J119" s="41"/>
    </row>
    <row r="120" spans="1:10" ht="41.4" x14ac:dyDescent="0.25">
      <c r="A120" s="5" t="s">
        <v>21</v>
      </c>
      <c r="B120" s="4" t="s">
        <v>20</v>
      </c>
      <c r="C120" s="3" t="s">
        <v>4</v>
      </c>
      <c r="D120" s="3"/>
      <c r="E120" s="3"/>
      <c r="F120" s="3"/>
      <c r="G120" s="3"/>
      <c r="H120" s="21"/>
      <c r="I120" s="21"/>
      <c r="J120" s="41"/>
    </row>
    <row r="121" spans="1:10" x14ac:dyDescent="0.25">
      <c r="A121" s="5" t="s">
        <v>16</v>
      </c>
      <c r="B121" s="4" t="s">
        <v>19</v>
      </c>
      <c r="C121" s="3" t="s">
        <v>15</v>
      </c>
      <c r="D121" s="3" t="s">
        <v>5</v>
      </c>
      <c r="E121" s="3"/>
      <c r="F121" s="3"/>
      <c r="G121" s="3"/>
      <c r="H121" s="21"/>
      <c r="I121" s="21"/>
      <c r="J121" s="41"/>
    </row>
  </sheetData>
  <mergeCells count="3">
    <mergeCell ref="C1:D1"/>
    <mergeCell ref="E1:J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7CB0-AD91-4818-86D2-B5C1FD045871}">
  <dimension ref="A1:J28"/>
  <sheetViews>
    <sheetView topLeftCell="A22" zoomScale="107" zoomScaleNormal="107" workbookViewId="0">
      <selection activeCell="K21" sqref="K21"/>
    </sheetView>
  </sheetViews>
  <sheetFormatPr defaultColWidth="9.109375" defaultRowHeight="13.8" x14ac:dyDescent="0.25"/>
  <cols>
    <col min="1" max="1" width="5.88671875" style="1" customWidth="1"/>
    <col min="2" max="2" width="86" style="1" customWidth="1"/>
    <col min="3" max="4" width="9.109375" style="1" customWidth="1"/>
    <col min="5" max="6" width="10.109375" style="1" customWidth="1"/>
    <col min="7" max="7" width="15.6640625" style="1" customWidth="1"/>
    <col min="8" max="8" width="9.109375" style="1" customWidth="1"/>
    <col min="9" max="9" width="9.109375" style="1"/>
    <col min="10" max="10" width="9.109375" style="43"/>
    <col min="11" max="16384" width="9.109375" style="1"/>
  </cols>
  <sheetData>
    <row r="1" spans="1:10" x14ac:dyDescent="0.25">
      <c r="A1" s="82" t="s">
        <v>224</v>
      </c>
      <c r="B1" s="83"/>
      <c r="C1" s="80" t="s">
        <v>409</v>
      </c>
      <c r="D1" s="81"/>
      <c r="E1" s="76" t="s">
        <v>401</v>
      </c>
      <c r="F1" s="77"/>
      <c r="G1" s="77"/>
      <c r="H1" s="77"/>
      <c r="I1" s="77"/>
      <c r="J1" s="77"/>
    </row>
    <row r="2" spans="1:10" x14ac:dyDescent="0.25">
      <c r="A2" s="25" t="s">
        <v>17</v>
      </c>
      <c r="B2" s="25" t="s">
        <v>0</v>
      </c>
      <c r="C2" s="22" t="s">
        <v>1</v>
      </c>
      <c r="D2" s="23" t="s">
        <v>2</v>
      </c>
      <c r="E2" s="24" t="s">
        <v>402</v>
      </c>
      <c r="F2" s="24" t="s">
        <v>403</v>
      </c>
      <c r="G2" s="24" t="s">
        <v>404</v>
      </c>
      <c r="H2" s="24" t="s">
        <v>405</v>
      </c>
      <c r="I2" s="24" t="s">
        <v>406</v>
      </c>
      <c r="J2" s="24" t="s">
        <v>407</v>
      </c>
    </row>
    <row r="3" spans="1:10" x14ac:dyDescent="0.25">
      <c r="A3" s="3" t="s">
        <v>3</v>
      </c>
      <c r="B3" s="6" t="s">
        <v>223</v>
      </c>
      <c r="C3" s="3" t="s">
        <v>4</v>
      </c>
      <c r="D3" s="3"/>
      <c r="E3" s="3"/>
      <c r="F3" s="3"/>
      <c r="G3" s="3" t="s">
        <v>4</v>
      </c>
      <c r="H3" s="21"/>
      <c r="I3" s="21"/>
      <c r="J3" s="41"/>
    </row>
    <row r="4" spans="1:10" ht="151.80000000000001" x14ac:dyDescent="0.25">
      <c r="A4" s="3" t="s">
        <v>5</v>
      </c>
      <c r="B4" s="6" t="s">
        <v>222</v>
      </c>
      <c r="C4" s="3" t="s">
        <v>4</v>
      </c>
      <c r="D4" s="3"/>
      <c r="E4" s="3"/>
      <c r="F4" s="3"/>
      <c r="G4" s="3"/>
      <c r="H4" s="21"/>
      <c r="I4" s="21"/>
      <c r="J4" s="41"/>
    </row>
    <row r="5" spans="1:10" x14ac:dyDescent="0.25">
      <c r="A5" s="3" t="s">
        <v>198</v>
      </c>
      <c r="B5" s="6" t="s">
        <v>221</v>
      </c>
      <c r="C5" s="3" t="s">
        <v>189</v>
      </c>
      <c r="D5" s="3" t="s">
        <v>23</v>
      </c>
      <c r="E5" s="3"/>
      <c r="F5" s="3"/>
      <c r="G5" s="3"/>
      <c r="H5" s="21"/>
      <c r="I5" s="21"/>
      <c r="J5" s="41">
        <v>46</v>
      </c>
    </row>
    <row r="6" spans="1:10" x14ac:dyDescent="0.25">
      <c r="A6" s="3" t="s">
        <v>196</v>
      </c>
      <c r="B6" s="6" t="s">
        <v>220</v>
      </c>
      <c r="C6" s="3" t="s">
        <v>189</v>
      </c>
      <c r="D6" s="3" t="s">
        <v>54</v>
      </c>
      <c r="E6" s="3"/>
      <c r="F6" s="3"/>
      <c r="G6" s="3"/>
      <c r="H6" s="21"/>
      <c r="I6" s="21"/>
      <c r="J6" s="41"/>
    </row>
    <row r="7" spans="1:10" x14ac:dyDescent="0.25">
      <c r="A7" s="3" t="s">
        <v>194</v>
      </c>
      <c r="B7" s="6" t="s">
        <v>215</v>
      </c>
      <c r="C7" s="3" t="s">
        <v>189</v>
      </c>
      <c r="D7" s="3" t="s">
        <v>12</v>
      </c>
      <c r="E7" s="3"/>
      <c r="F7" s="3"/>
      <c r="G7" s="3"/>
      <c r="H7" s="21"/>
      <c r="I7" s="21"/>
      <c r="J7" s="41"/>
    </row>
    <row r="8" spans="1:10" ht="41.4" x14ac:dyDescent="0.25">
      <c r="A8" s="3" t="s">
        <v>7</v>
      </c>
      <c r="B8" s="6" t="s">
        <v>219</v>
      </c>
      <c r="C8" s="3" t="s">
        <v>4</v>
      </c>
      <c r="D8" s="3"/>
      <c r="E8" s="3"/>
      <c r="F8" s="3"/>
      <c r="G8" s="3"/>
      <c r="H8" s="21"/>
      <c r="I8" s="21"/>
      <c r="J8" s="41"/>
    </row>
    <row r="9" spans="1:10" x14ac:dyDescent="0.25">
      <c r="A9" s="3" t="s">
        <v>218</v>
      </c>
      <c r="B9" s="6" t="s">
        <v>217</v>
      </c>
      <c r="C9" s="3" t="s">
        <v>15</v>
      </c>
      <c r="D9" s="3" t="s">
        <v>5</v>
      </c>
      <c r="E9" s="3"/>
      <c r="F9" s="3"/>
      <c r="G9" s="3"/>
      <c r="H9" s="21"/>
      <c r="I9" s="21"/>
      <c r="J9" s="41"/>
    </row>
    <row r="10" spans="1:10" x14ac:dyDescent="0.25">
      <c r="A10" s="3" t="s">
        <v>216</v>
      </c>
      <c r="B10" s="6" t="s">
        <v>215</v>
      </c>
      <c r="C10" s="3" t="s">
        <v>15</v>
      </c>
      <c r="D10" s="3" t="s">
        <v>5</v>
      </c>
      <c r="E10" s="3"/>
      <c r="F10" s="3"/>
      <c r="G10" s="3"/>
      <c r="H10" s="21"/>
      <c r="I10" s="21"/>
      <c r="J10" s="41"/>
    </row>
    <row r="11" spans="1:10" ht="41.4" x14ac:dyDescent="0.25">
      <c r="A11" s="3" t="s">
        <v>9</v>
      </c>
      <c r="B11" s="6" t="s">
        <v>213</v>
      </c>
      <c r="C11" s="3" t="s">
        <v>4</v>
      </c>
      <c r="D11" s="3"/>
      <c r="E11" s="3"/>
      <c r="F11" s="3"/>
      <c r="G11" s="3"/>
      <c r="H11" s="21"/>
      <c r="I11" s="21"/>
      <c r="J11" s="41"/>
    </row>
    <row r="12" spans="1:10" x14ac:dyDescent="0.25">
      <c r="A12" s="3" t="s">
        <v>10</v>
      </c>
      <c r="B12" s="6" t="s">
        <v>212</v>
      </c>
      <c r="C12" s="3" t="s">
        <v>15</v>
      </c>
      <c r="D12" s="3" t="s">
        <v>5</v>
      </c>
      <c r="E12" s="3"/>
      <c r="F12" s="3"/>
      <c r="G12" s="3"/>
      <c r="H12" s="21"/>
      <c r="I12" s="21"/>
      <c r="J12" s="41">
        <v>1</v>
      </c>
    </row>
    <row r="13" spans="1:10" ht="55.2" x14ac:dyDescent="0.25">
      <c r="A13" s="3" t="s">
        <v>11</v>
      </c>
      <c r="B13" s="6" t="s">
        <v>211</v>
      </c>
      <c r="C13" s="3" t="s">
        <v>210</v>
      </c>
      <c r="D13" s="3"/>
      <c r="E13" s="3"/>
      <c r="F13" s="3"/>
      <c r="G13" s="3"/>
      <c r="H13" s="21"/>
      <c r="I13" s="21"/>
      <c r="J13" s="41"/>
    </row>
    <row r="14" spans="1:10" x14ac:dyDescent="0.25">
      <c r="A14" s="3" t="s">
        <v>209</v>
      </c>
      <c r="B14" s="6" t="s">
        <v>208</v>
      </c>
      <c r="C14" s="3" t="s">
        <v>15</v>
      </c>
      <c r="D14" s="3" t="s">
        <v>5</v>
      </c>
      <c r="E14" s="3"/>
      <c r="F14" s="3"/>
      <c r="G14" s="3"/>
      <c r="H14" s="21"/>
      <c r="I14" s="21"/>
      <c r="J14" s="41">
        <v>1</v>
      </c>
    </row>
    <row r="15" spans="1:10" ht="27.6" x14ac:dyDescent="0.25">
      <c r="A15" s="3" t="s">
        <v>14</v>
      </c>
      <c r="B15" s="6" t="s">
        <v>204</v>
      </c>
      <c r="C15" s="3" t="s">
        <v>6</v>
      </c>
      <c r="D15" s="3" t="s">
        <v>5</v>
      </c>
      <c r="E15" s="3"/>
      <c r="F15" s="3"/>
      <c r="G15" s="3"/>
      <c r="H15" s="21"/>
      <c r="I15" s="21"/>
      <c r="J15" s="41">
        <v>1</v>
      </c>
    </row>
    <row r="16" spans="1:10" x14ac:dyDescent="0.25">
      <c r="A16" s="3" t="s">
        <v>21</v>
      </c>
      <c r="B16" s="6" t="s">
        <v>203</v>
      </c>
      <c r="C16" s="3" t="s">
        <v>6</v>
      </c>
      <c r="D16" s="3" t="s">
        <v>5</v>
      </c>
      <c r="E16" s="3"/>
      <c r="F16" s="3"/>
      <c r="G16" s="3"/>
      <c r="H16" s="21"/>
      <c r="I16" s="21"/>
      <c r="J16" s="41"/>
    </row>
    <row r="17" spans="1:10" ht="55.2" x14ac:dyDescent="0.25">
      <c r="A17" s="3" t="s">
        <v>26</v>
      </c>
      <c r="B17" s="6" t="s">
        <v>202</v>
      </c>
      <c r="C17" s="3" t="s">
        <v>201</v>
      </c>
      <c r="D17" s="3" t="s">
        <v>5</v>
      </c>
      <c r="E17" s="3"/>
      <c r="F17" s="3"/>
      <c r="G17" s="3"/>
      <c r="H17" s="21"/>
      <c r="I17" s="21"/>
      <c r="J17" s="41">
        <v>1</v>
      </c>
    </row>
    <row r="18" spans="1:10" x14ac:dyDescent="0.25">
      <c r="A18" s="3" t="s">
        <v>131</v>
      </c>
      <c r="B18" s="6" t="s">
        <v>200</v>
      </c>
      <c r="C18" s="3" t="s">
        <v>4</v>
      </c>
      <c r="D18" s="3"/>
      <c r="E18" s="3"/>
      <c r="F18" s="3"/>
      <c r="G18" s="3"/>
      <c r="H18" s="21"/>
      <c r="I18" s="21"/>
      <c r="J18" s="41"/>
    </row>
    <row r="19" spans="1:10" ht="124.2" x14ac:dyDescent="0.25">
      <c r="A19" s="3" t="s">
        <v>5</v>
      </c>
      <c r="B19" s="6" t="s">
        <v>199</v>
      </c>
      <c r="C19" s="3" t="s">
        <v>4</v>
      </c>
      <c r="D19" s="3"/>
      <c r="E19" s="3"/>
      <c r="F19" s="3"/>
      <c r="G19" s="3"/>
      <c r="H19" s="21"/>
      <c r="I19" s="21"/>
      <c r="J19" s="41"/>
    </row>
    <row r="20" spans="1:10" x14ac:dyDescent="0.25">
      <c r="A20" s="3" t="s">
        <v>198</v>
      </c>
      <c r="B20" s="6" t="s">
        <v>197</v>
      </c>
      <c r="C20" s="3" t="s">
        <v>189</v>
      </c>
      <c r="D20" s="3" t="s">
        <v>12</v>
      </c>
      <c r="E20" s="3"/>
      <c r="F20" s="3"/>
      <c r="G20" s="3"/>
      <c r="H20" s="21"/>
      <c r="I20" s="21"/>
      <c r="J20" s="41"/>
    </row>
    <row r="21" spans="1:10" x14ac:dyDescent="0.25">
      <c r="A21" s="3" t="s">
        <v>196</v>
      </c>
      <c r="B21" s="6" t="s">
        <v>195</v>
      </c>
      <c r="C21" s="3" t="s">
        <v>189</v>
      </c>
      <c r="D21" s="3" t="s">
        <v>83</v>
      </c>
      <c r="E21" s="3"/>
      <c r="F21" s="3"/>
      <c r="G21" s="3"/>
      <c r="H21" s="21"/>
      <c r="I21" s="21"/>
      <c r="J21" s="41">
        <v>15</v>
      </c>
    </row>
    <row r="22" spans="1:10" x14ac:dyDescent="0.25">
      <c r="A22" s="3" t="s">
        <v>193</v>
      </c>
      <c r="B22" s="6" t="s">
        <v>192</v>
      </c>
      <c r="C22" s="3" t="s">
        <v>189</v>
      </c>
      <c r="D22" s="3" t="s">
        <v>89</v>
      </c>
      <c r="E22" s="3"/>
      <c r="F22" s="3"/>
      <c r="G22" s="3"/>
      <c r="H22" s="21"/>
      <c r="I22" s="21"/>
      <c r="J22" s="41">
        <v>11</v>
      </c>
    </row>
    <row r="23" spans="1:10" x14ac:dyDescent="0.25">
      <c r="A23" s="3" t="s">
        <v>191</v>
      </c>
      <c r="B23" s="6" t="s">
        <v>190</v>
      </c>
      <c r="C23" s="3" t="s">
        <v>189</v>
      </c>
      <c r="D23" s="3" t="s">
        <v>12</v>
      </c>
      <c r="E23" s="3"/>
      <c r="F23" s="3"/>
      <c r="G23" s="3"/>
      <c r="H23" s="21"/>
      <c r="I23" s="21"/>
      <c r="J23" s="41"/>
    </row>
    <row r="24" spans="1:10" ht="41.4" x14ac:dyDescent="0.25">
      <c r="A24" s="3" t="s">
        <v>7</v>
      </c>
      <c r="B24" s="6" t="s">
        <v>188</v>
      </c>
      <c r="C24" s="3" t="s">
        <v>15</v>
      </c>
      <c r="D24" s="3" t="s">
        <v>7</v>
      </c>
      <c r="E24" s="3"/>
      <c r="F24" s="3"/>
      <c r="G24" s="3"/>
      <c r="H24" s="21"/>
      <c r="I24" s="21"/>
      <c r="J24" s="41">
        <v>2</v>
      </c>
    </row>
    <row r="25" spans="1:10" ht="41.4" x14ac:dyDescent="0.25">
      <c r="A25" s="3" t="s">
        <v>9</v>
      </c>
      <c r="B25" s="6" t="s">
        <v>187</v>
      </c>
      <c r="C25" s="3" t="s">
        <v>15</v>
      </c>
      <c r="D25" s="3" t="s">
        <v>5</v>
      </c>
      <c r="E25" s="3"/>
      <c r="F25" s="3"/>
      <c r="G25" s="3"/>
      <c r="H25" s="21"/>
      <c r="I25" s="21"/>
      <c r="J25" s="41">
        <v>1</v>
      </c>
    </row>
    <row r="26" spans="1:10" x14ac:dyDescent="0.25">
      <c r="A26" s="3" t="s">
        <v>186</v>
      </c>
      <c r="B26" s="6" t="s">
        <v>185</v>
      </c>
      <c r="C26" s="3" t="s">
        <v>4</v>
      </c>
      <c r="D26" s="3"/>
      <c r="E26" s="3"/>
      <c r="F26" s="3"/>
      <c r="G26" s="3"/>
      <c r="H26" s="21"/>
      <c r="I26" s="21"/>
      <c r="J26" s="41"/>
    </row>
    <row r="27" spans="1:10" x14ac:dyDescent="0.25">
      <c r="A27" s="3" t="s">
        <v>4</v>
      </c>
      <c r="B27" s="6" t="s">
        <v>184</v>
      </c>
      <c r="C27" s="3" t="s">
        <v>4</v>
      </c>
      <c r="D27" s="3"/>
      <c r="E27" s="3"/>
      <c r="F27" s="3"/>
      <c r="G27" s="3"/>
      <c r="H27" s="21"/>
      <c r="I27" s="21"/>
      <c r="J27" s="41"/>
    </row>
    <row r="28" spans="1:10" ht="55.2" x14ac:dyDescent="0.25">
      <c r="A28" s="3" t="s">
        <v>7</v>
      </c>
      <c r="B28" s="6" t="s">
        <v>183</v>
      </c>
      <c r="C28" s="3" t="s">
        <v>15</v>
      </c>
      <c r="D28" s="3" t="s">
        <v>9</v>
      </c>
      <c r="E28" s="3"/>
      <c r="F28" s="3"/>
      <c r="G28" s="3"/>
      <c r="H28" s="21"/>
      <c r="I28" s="21"/>
      <c r="J28" s="41">
        <v>3</v>
      </c>
    </row>
  </sheetData>
  <mergeCells count="3">
    <mergeCell ref="C1:D1"/>
    <mergeCell ref="E1:J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21EA-4E93-49D9-B748-71F639F7FA5C}">
  <dimension ref="A1:K213"/>
  <sheetViews>
    <sheetView workbookViewId="0">
      <pane ySplit="2" topLeftCell="A18" activePane="bottomLeft" state="frozen"/>
      <selection pane="bottomLeft" activeCell="L8" sqref="L8"/>
    </sheetView>
  </sheetViews>
  <sheetFormatPr defaultColWidth="9.21875" defaultRowHeight="13.8" x14ac:dyDescent="0.25"/>
  <cols>
    <col min="1" max="1" width="5.77734375" style="8" customWidth="1"/>
    <col min="2" max="2" width="10.5546875" style="8" customWidth="1"/>
    <col min="3" max="3" width="56" style="12" customWidth="1"/>
    <col min="4" max="4" width="9.21875" style="8"/>
    <col min="5" max="5" width="9.21875" style="35"/>
    <col min="6" max="6" width="7.88671875" style="8" bestFit="1" customWidth="1"/>
    <col min="7" max="7" width="7.21875" style="8" bestFit="1" customWidth="1"/>
    <col min="8" max="16384" width="9.21875" style="8"/>
  </cols>
  <sheetData>
    <row r="1" spans="1:11" ht="14.4" customHeight="1" x14ac:dyDescent="0.25">
      <c r="A1" s="85" t="s">
        <v>410</v>
      </c>
      <c r="B1" s="86"/>
      <c r="C1" s="87"/>
      <c r="D1" s="84" t="s">
        <v>409</v>
      </c>
      <c r="E1" s="80"/>
      <c r="F1" s="76" t="s">
        <v>401</v>
      </c>
      <c r="G1" s="76"/>
      <c r="H1" s="76"/>
      <c r="I1" s="76"/>
      <c r="J1" s="76"/>
      <c r="K1" s="76"/>
    </row>
    <row r="2" spans="1:11" x14ac:dyDescent="0.25">
      <c r="A2" s="32" t="s">
        <v>252</v>
      </c>
      <c r="B2" s="32" t="s">
        <v>253</v>
      </c>
      <c r="C2" s="33" t="s">
        <v>254</v>
      </c>
      <c r="D2" s="22" t="s">
        <v>1</v>
      </c>
      <c r="E2" s="23" t="s">
        <v>2</v>
      </c>
      <c r="F2" s="24" t="s">
        <v>402</v>
      </c>
      <c r="G2" s="24" t="s">
        <v>403</v>
      </c>
      <c r="H2" s="24" t="s">
        <v>404</v>
      </c>
      <c r="I2" s="24" t="s">
        <v>405</v>
      </c>
      <c r="J2" s="24" t="s">
        <v>406</v>
      </c>
      <c r="K2" s="24" t="s">
        <v>407</v>
      </c>
    </row>
    <row r="3" spans="1:11" ht="27.6" x14ac:dyDescent="0.25">
      <c r="A3" s="27">
        <v>1</v>
      </c>
      <c r="B3" s="27" t="s">
        <v>4</v>
      </c>
      <c r="C3" s="28" t="s">
        <v>255</v>
      </c>
      <c r="D3" s="29"/>
      <c r="E3" s="30"/>
      <c r="F3" s="31"/>
      <c r="G3" s="31"/>
      <c r="H3" s="31"/>
      <c r="I3" s="31"/>
      <c r="J3" s="31"/>
      <c r="K3" s="31"/>
    </row>
    <row r="4" spans="1:11" ht="27.6" x14ac:dyDescent="0.25">
      <c r="A4" s="7">
        <v>2</v>
      </c>
      <c r="B4" s="7" t="s">
        <v>5</v>
      </c>
      <c r="C4" s="9" t="s">
        <v>256</v>
      </c>
      <c r="D4" s="7" t="s">
        <v>4</v>
      </c>
      <c r="E4" s="26" t="s">
        <v>4</v>
      </c>
      <c r="F4" s="7"/>
      <c r="G4" s="7"/>
      <c r="H4" s="7"/>
      <c r="I4" s="7"/>
      <c r="J4" s="7"/>
      <c r="K4" s="7"/>
    </row>
    <row r="5" spans="1:11" x14ac:dyDescent="0.25">
      <c r="A5" s="7">
        <v>3</v>
      </c>
      <c r="B5" s="7" t="s">
        <v>198</v>
      </c>
      <c r="C5" s="9" t="s">
        <v>257</v>
      </c>
      <c r="D5" s="7" t="s">
        <v>4</v>
      </c>
      <c r="E5" s="26" t="s">
        <v>4</v>
      </c>
      <c r="F5" s="7"/>
      <c r="G5" s="7"/>
      <c r="H5" s="7"/>
      <c r="I5" s="7"/>
      <c r="J5" s="7"/>
      <c r="K5" s="7"/>
    </row>
    <row r="6" spans="1:11" ht="27.6" x14ac:dyDescent="0.25">
      <c r="A6" s="7">
        <v>12</v>
      </c>
      <c r="B6" s="7" t="s">
        <v>4</v>
      </c>
      <c r="C6" s="9" t="s">
        <v>258</v>
      </c>
      <c r="D6" s="7" t="s">
        <v>4</v>
      </c>
      <c r="E6" s="26" t="s">
        <v>4</v>
      </c>
      <c r="F6" s="7"/>
      <c r="G6" s="7"/>
      <c r="H6" s="7"/>
      <c r="I6" s="7"/>
      <c r="J6" s="7"/>
      <c r="K6" s="7"/>
    </row>
    <row r="7" spans="1:11" x14ac:dyDescent="0.25">
      <c r="A7" s="7">
        <v>13</v>
      </c>
      <c r="B7" s="7" t="s">
        <v>4</v>
      </c>
      <c r="C7" s="9" t="s">
        <v>259</v>
      </c>
      <c r="D7" s="7" t="s">
        <v>4</v>
      </c>
      <c r="E7" s="26" t="s">
        <v>4</v>
      </c>
      <c r="F7" s="7"/>
      <c r="G7" s="7"/>
      <c r="H7" s="7"/>
      <c r="I7" s="7"/>
      <c r="J7" s="7"/>
      <c r="K7" s="7"/>
    </row>
    <row r="8" spans="1:11" x14ac:dyDescent="0.25">
      <c r="A8" s="7">
        <v>14</v>
      </c>
      <c r="B8" s="7" t="s">
        <v>4</v>
      </c>
      <c r="C8" s="9" t="s">
        <v>260</v>
      </c>
      <c r="D8" s="7" t="s">
        <v>4</v>
      </c>
      <c r="E8" s="26" t="s">
        <v>4</v>
      </c>
      <c r="F8" s="7"/>
      <c r="G8" s="7"/>
      <c r="H8" s="7"/>
      <c r="I8" s="7"/>
      <c r="J8" s="7"/>
      <c r="K8" s="7"/>
    </row>
    <row r="9" spans="1:11" x14ac:dyDescent="0.25">
      <c r="A9" s="7">
        <v>15</v>
      </c>
      <c r="B9" s="7" t="s">
        <v>4</v>
      </c>
      <c r="C9" s="9" t="s">
        <v>261</v>
      </c>
      <c r="D9" s="7" t="s">
        <v>4</v>
      </c>
      <c r="E9" s="26" t="s">
        <v>4</v>
      </c>
      <c r="F9" s="7"/>
      <c r="G9" s="7"/>
      <c r="H9" s="7"/>
      <c r="I9" s="7"/>
      <c r="J9" s="7"/>
      <c r="K9" s="7"/>
    </row>
    <row r="10" spans="1:11" x14ac:dyDescent="0.25">
      <c r="A10" s="7">
        <v>16</v>
      </c>
      <c r="B10" s="7" t="s">
        <v>4</v>
      </c>
      <c r="C10" s="9" t="s">
        <v>262</v>
      </c>
      <c r="D10" s="7" t="s">
        <v>4</v>
      </c>
      <c r="E10" s="26" t="s">
        <v>4</v>
      </c>
      <c r="F10" s="7"/>
      <c r="G10" s="7"/>
      <c r="H10" s="7"/>
      <c r="I10" s="7"/>
      <c r="J10" s="7"/>
      <c r="K10" s="7"/>
    </row>
    <row r="11" spans="1:11" x14ac:dyDescent="0.25">
      <c r="A11" s="7">
        <v>17</v>
      </c>
      <c r="B11" s="7" t="s">
        <v>4</v>
      </c>
      <c r="C11" s="9" t="s">
        <v>263</v>
      </c>
      <c r="D11" s="7" t="s">
        <v>4</v>
      </c>
      <c r="E11" s="26" t="s">
        <v>4</v>
      </c>
      <c r="F11" s="7"/>
      <c r="G11" s="7"/>
      <c r="H11" s="7"/>
      <c r="I11" s="7"/>
      <c r="J11" s="7"/>
      <c r="K11" s="7"/>
    </row>
    <row r="12" spans="1:11" x14ac:dyDescent="0.25">
      <c r="A12" s="7">
        <v>18</v>
      </c>
      <c r="B12" s="7" t="s">
        <v>4</v>
      </c>
      <c r="C12" s="9" t="s">
        <v>264</v>
      </c>
      <c r="D12" s="7" t="s">
        <v>4</v>
      </c>
      <c r="E12" s="26" t="s">
        <v>4</v>
      </c>
      <c r="F12" s="7"/>
      <c r="G12" s="7"/>
      <c r="H12" s="7"/>
      <c r="I12" s="7"/>
      <c r="J12" s="7"/>
      <c r="K12" s="7"/>
    </row>
    <row r="13" spans="1:11" x14ac:dyDescent="0.25">
      <c r="A13" s="7">
        <v>19</v>
      </c>
      <c r="B13" s="7" t="s">
        <v>4</v>
      </c>
      <c r="C13" s="9" t="s">
        <v>265</v>
      </c>
      <c r="D13" s="7" t="s">
        <v>4</v>
      </c>
      <c r="E13" s="26" t="s">
        <v>4</v>
      </c>
      <c r="F13" s="7"/>
      <c r="G13" s="7"/>
      <c r="H13" s="7"/>
      <c r="I13" s="7"/>
      <c r="J13" s="7"/>
      <c r="K13" s="7"/>
    </row>
    <row r="14" spans="1:11" x14ac:dyDescent="0.25">
      <c r="A14" s="7">
        <v>20</v>
      </c>
      <c r="B14" s="7" t="s">
        <v>13</v>
      </c>
      <c r="C14" s="9" t="s">
        <v>266</v>
      </c>
      <c r="D14" s="7" t="s">
        <v>181</v>
      </c>
      <c r="E14" s="26">
        <v>1</v>
      </c>
      <c r="F14" s="7"/>
      <c r="G14" s="7"/>
      <c r="H14" s="7"/>
      <c r="I14" s="7"/>
      <c r="J14" s="7"/>
      <c r="K14" s="7"/>
    </row>
    <row r="15" spans="1:11" x14ac:dyDescent="0.25">
      <c r="A15" s="7">
        <v>29</v>
      </c>
      <c r="B15" s="7" t="s">
        <v>7</v>
      </c>
      <c r="C15" s="9" t="s">
        <v>270</v>
      </c>
      <c r="D15" s="7" t="s">
        <v>4</v>
      </c>
      <c r="E15" s="26" t="s">
        <v>4</v>
      </c>
      <c r="F15" s="7"/>
      <c r="G15" s="7"/>
      <c r="H15" s="7"/>
      <c r="I15" s="7"/>
      <c r="J15" s="7"/>
      <c r="K15" s="7"/>
    </row>
    <row r="16" spans="1:11" x14ac:dyDescent="0.25">
      <c r="A16" s="7">
        <v>30</v>
      </c>
      <c r="B16" s="7" t="s">
        <v>8</v>
      </c>
      <c r="C16" s="9" t="s">
        <v>271</v>
      </c>
      <c r="D16" s="7" t="s">
        <v>4</v>
      </c>
      <c r="E16" s="26" t="s">
        <v>4</v>
      </c>
      <c r="F16" s="7"/>
      <c r="G16" s="7"/>
      <c r="H16" s="7"/>
      <c r="I16" s="7"/>
      <c r="J16" s="7"/>
      <c r="K16" s="7"/>
    </row>
    <row r="17" spans="1:11" ht="124.2" x14ac:dyDescent="0.25">
      <c r="A17" s="7">
        <v>31</v>
      </c>
      <c r="B17" s="7" t="s">
        <v>4</v>
      </c>
      <c r="C17" s="9" t="s">
        <v>272</v>
      </c>
      <c r="D17" s="7" t="s">
        <v>4</v>
      </c>
      <c r="E17" s="26" t="s">
        <v>4</v>
      </c>
      <c r="F17" s="7"/>
      <c r="G17" s="7"/>
      <c r="H17" s="7"/>
      <c r="I17" s="7"/>
      <c r="J17" s="7"/>
      <c r="K17" s="7"/>
    </row>
    <row r="18" spans="1:11" x14ac:dyDescent="0.25">
      <c r="A18" s="7">
        <v>32</v>
      </c>
      <c r="B18" s="7" t="s">
        <v>4</v>
      </c>
      <c r="C18" s="9" t="s">
        <v>273</v>
      </c>
      <c r="D18" s="7" t="s">
        <v>4</v>
      </c>
      <c r="E18" s="26" t="s">
        <v>4</v>
      </c>
      <c r="F18" s="7"/>
      <c r="G18" s="7"/>
      <c r="H18" s="7"/>
      <c r="I18" s="7"/>
      <c r="J18" s="7"/>
      <c r="K18" s="7"/>
    </row>
    <row r="19" spans="1:11" x14ac:dyDescent="0.25">
      <c r="A19" s="7">
        <v>33</v>
      </c>
      <c r="B19" s="7" t="s">
        <v>13</v>
      </c>
      <c r="C19" s="9" t="s">
        <v>274</v>
      </c>
      <c r="D19" s="7" t="s">
        <v>275</v>
      </c>
      <c r="E19" s="26">
        <v>20</v>
      </c>
      <c r="F19" s="7"/>
      <c r="G19" s="7"/>
      <c r="H19" s="7"/>
      <c r="I19" s="7"/>
      <c r="J19" s="7"/>
      <c r="K19" s="7"/>
    </row>
    <row r="20" spans="1:11" x14ac:dyDescent="0.25">
      <c r="A20" s="7">
        <v>34</v>
      </c>
      <c r="B20" s="7" t="s">
        <v>218</v>
      </c>
      <c r="C20" s="9" t="s">
        <v>276</v>
      </c>
      <c r="D20" s="7" t="s">
        <v>4</v>
      </c>
      <c r="E20" s="26" t="s">
        <v>4</v>
      </c>
      <c r="F20" s="7"/>
      <c r="G20" s="7"/>
      <c r="H20" s="7"/>
      <c r="I20" s="7"/>
      <c r="J20" s="7"/>
      <c r="K20" s="7"/>
    </row>
    <row r="21" spans="1:11" ht="96.6" x14ac:dyDescent="0.25">
      <c r="A21" s="7">
        <v>35</v>
      </c>
      <c r="B21" s="7" t="s">
        <v>4</v>
      </c>
      <c r="C21" s="9" t="s">
        <v>277</v>
      </c>
      <c r="D21" s="7" t="s">
        <v>4</v>
      </c>
      <c r="E21" s="26" t="s">
        <v>4</v>
      </c>
      <c r="F21" s="7"/>
      <c r="G21" s="7"/>
      <c r="H21" s="7"/>
      <c r="I21" s="7"/>
      <c r="J21" s="7"/>
      <c r="K21" s="7"/>
    </row>
    <row r="22" spans="1:11" x14ac:dyDescent="0.25">
      <c r="A22" s="7">
        <v>36</v>
      </c>
      <c r="B22" s="7" t="s">
        <v>4</v>
      </c>
      <c r="C22" s="9" t="s">
        <v>278</v>
      </c>
      <c r="D22" s="7" t="s">
        <v>4</v>
      </c>
      <c r="E22" s="26" t="s">
        <v>4</v>
      </c>
      <c r="F22" s="7"/>
      <c r="G22" s="7"/>
      <c r="H22" s="7"/>
      <c r="I22" s="7"/>
      <c r="J22" s="7"/>
      <c r="K22" s="7"/>
    </row>
    <row r="23" spans="1:11" x14ac:dyDescent="0.25">
      <c r="A23" s="7">
        <v>37</v>
      </c>
      <c r="B23" s="7" t="s">
        <v>13</v>
      </c>
      <c r="C23" s="9" t="s">
        <v>274</v>
      </c>
      <c r="D23" s="7" t="s">
        <v>275</v>
      </c>
      <c r="E23" s="26">
        <v>20</v>
      </c>
      <c r="F23" s="7"/>
      <c r="G23" s="7"/>
      <c r="H23" s="7"/>
      <c r="I23" s="7"/>
      <c r="J23" s="7"/>
      <c r="K23" s="7"/>
    </row>
    <row r="24" spans="1:11" x14ac:dyDescent="0.25">
      <c r="A24" s="7">
        <v>38</v>
      </c>
      <c r="B24" s="7" t="s">
        <v>216</v>
      </c>
      <c r="C24" s="9" t="s">
        <v>279</v>
      </c>
      <c r="D24" s="7" t="s">
        <v>4</v>
      </c>
      <c r="E24" s="26" t="s">
        <v>4</v>
      </c>
      <c r="F24" s="7"/>
      <c r="G24" s="7"/>
      <c r="H24" s="7"/>
      <c r="I24" s="7"/>
      <c r="J24" s="7"/>
      <c r="K24" s="7"/>
    </row>
    <row r="25" spans="1:11" ht="96.6" x14ac:dyDescent="0.25">
      <c r="A25" s="7">
        <v>39</v>
      </c>
      <c r="B25" s="7" t="s">
        <v>4</v>
      </c>
      <c r="C25" s="9" t="s">
        <v>280</v>
      </c>
      <c r="D25" s="7" t="s">
        <v>4</v>
      </c>
      <c r="E25" s="26" t="s">
        <v>4</v>
      </c>
      <c r="F25" s="7"/>
      <c r="G25" s="7"/>
      <c r="H25" s="7"/>
      <c r="I25" s="7"/>
      <c r="J25" s="7"/>
      <c r="K25" s="7"/>
    </row>
    <row r="26" spans="1:11" x14ac:dyDescent="0.25">
      <c r="A26" s="7">
        <v>40</v>
      </c>
      <c r="B26" s="7" t="s">
        <v>4</v>
      </c>
      <c r="C26" s="9" t="s">
        <v>281</v>
      </c>
      <c r="D26" s="7" t="s">
        <v>4</v>
      </c>
      <c r="E26" s="26" t="s">
        <v>4</v>
      </c>
      <c r="F26" s="7"/>
      <c r="G26" s="7"/>
      <c r="H26" s="7"/>
      <c r="I26" s="7"/>
      <c r="J26" s="7"/>
      <c r="K26" s="7"/>
    </row>
    <row r="27" spans="1:11" x14ac:dyDescent="0.25">
      <c r="A27" s="7">
        <v>41</v>
      </c>
      <c r="B27" s="7" t="s">
        <v>13</v>
      </c>
      <c r="C27" s="9" t="s">
        <v>274</v>
      </c>
      <c r="D27" s="7" t="s">
        <v>15</v>
      </c>
      <c r="E27" s="26">
        <v>3</v>
      </c>
      <c r="F27" s="7"/>
      <c r="G27" s="7"/>
      <c r="H27" s="7"/>
      <c r="I27" s="7"/>
      <c r="J27" s="7"/>
      <c r="K27" s="7"/>
    </row>
    <row r="28" spans="1:11" x14ac:dyDescent="0.25">
      <c r="A28" s="7">
        <v>42</v>
      </c>
      <c r="B28" s="7" t="s">
        <v>214</v>
      </c>
      <c r="C28" s="9" t="s">
        <v>282</v>
      </c>
      <c r="D28" s="7" t="s">
        <v>4</v>
      </c>
      <c r="E28" s="26" t="s">
        <v>4</v>
      </c>
      <c r="F28" s="7"/>
      <c r="G28" s="7"/>
      <c r="H28" s="7"/>
      <c r="I28" s="7"/>
      <c r="J28" s="7"/>
      <c r="K28" s="7"/>
    </row>
    <row r="29" spans="1:11" ht="110.4" x14ac:dyDescent="0.25">
      <c r="A29" s="7">
        <v>43</v>
      </c>
      <c r="B29" s="7" t="s">
        <v>4</v>
      </c>
      <c r="C29" s="9" t="s">
        <v>283</v>
      </c>
      <c r="D29" s="7" t="s">
        <v>4</v>
      </c>
      <c r="E29" s="26" t="s">
        <v>4</v>
      </c>
      <c r="F29" s="7"/>
      <c r="G29" s="7"/>
      <c r="H29" s="7"/>
      <c r="I29" s="7"/>
      <c r="J29" s="7"/>
      <c r="K29" s="7"/>
    </row>
    <row r="30" spans="1:11" x14ac:dyDescent="0.25">
      <c r="A30" s="7">
        <v>44</v>
      </c>
      <c r="B30" s="7" t="s">
        <v>4</v>
      </c>
      <c r="C30" s="9" t="s">
        <v>281</v>
      </c>
      <c r="D30" s="7" t="s">
        <v>4</v>
      </c>
      <c r="E30" s="26" t="s">
        <v>4</v>
      </c>
      <c r="F30" s="7"/>
      <c r="G30" s="7"/>
      <c r="H30" s="7"/>
      <c r="I30" s="7"/>
      <c r="J30" s="7"/>
      <c r="K30" s="7"/>
    </row>
    <row r="31" spans="1:11" x14ac:dyDescent="0.25">
      <c r="A31" s="7">
        <v>45</v>
      </c>
      <c r="B31" s="7" t="s">
        <v>13</v>
      </c>
      <c r="C31" s="9" t="s">
        <v>274</v>
      </c>
      <c r="D31" s="7" t="s">
        <v>181</v>
      </c>
      <c r="E31" s="26">
        <v>1</v>
      </c>
      <c r="F31" s="7"/>
      <c r="G31" s="7"/>
      <c r="H31" s="7"/>
      <c r="I31" s="7"/>
      <c r="J31" s="7"/>
      <c r="K31" s="7"/>
    </row>
    <row r="32" spans="1:11" x14ac:dyDescent="0.25">
      <c r="A32" s="7">
        <v>46</v>
      </c>
      <c r="B32" s="7" t="s">
        <v>284</v>
      </c>
      <c r="C32" s="9" t="s">
        <v>285</v>
      </c>
      <c r="D32" s="7" t="s">
        <v>4</v>
      </c>
      <c r="E32" s="26" t="s">
        <v>4</v>
      </c>
      <c r="F32" s="7"/>
      <c r="G32" s="7"/>
      <c r="H32" s="7"/>
      <c r="I32" s="7"/>
      <c r="J32" s="7"/>
      <c r="K32" s="7"/>
    </row>
    <row r="33" spans="1:11" ht="165.6" x14ac:dyDescent="0.25">
      <c r="A33" s="7">
        <v>47</v>
      </c>
      <c r="B33" s="7" t="s">
        <v>4</v>
      </c>
      <c r="C33" s="9" t="s">
        <v>286</v>
      </c>
      <c r="D33" s="7" t="s">
        <v>4</v>
      </c>
      <c r="E33" s="26" t="s">
        <v>4</v>
      </c>
      <c r="F33" s="7"/>
      <c r="G33" s="7"/>
      <c r="H33" s="7"/>
      <c r="I33" s="7"/>
      <c r="J33" s="7"/>
      <c r="K33" s="7"/>
    </row>
    <row r="34" spans="1:11" x14ac:dyDescent="0.25">
      <c r="A34" s="7">
        <v>48</v>
      </c>
      <c r="B34" s="7" t="s">
        <v>4</v>
      </c>
      <c r="C34" s="9" t="s">
        <v>287</v>
      </c>
      <c r="D34" s="7" t="s">
        <v>4</v>
      </c>
      <c r="E34" s="26" t="s">
        <v>4</v>
      </c>
      <c r="F34" s="7"/>
      <c r="G34" s="7"/>
      <c r="H34" s="7"/>
      <c r="I34" s="7"/>
      <c r="J34" s="7"/>
      <c r="K34" s="7"/>
    </row>
    <row r="35" spans="1:11" x14ac:dyDescent="0.25">
      <c r="A35" s="7">
        <v>49</v>
      </c>
      <c r="B35" s="7" t="s">
        <v>13</v>
      </c>
      <c r="C35" s="9" t="s">
        <v>274</v>
      </c>
      <c r="D35" s="7" t="s">
        <v>181</v>
      </c>
      <c r="E35" s="26">
        <v>1</v>
      </c>
      <c r="F35" s="7"/>
      <c r="G35" s="7"/>
      <c r="H35" s="7"/>
      <c r="I35" s="7"/>
      <c r="J35" s="7"/>
      <c r="K35" s="7"/>
    </row>
    <row r="36" spans="1:11" x14ac:dyDescent="0.25">
      <c r="A36" s="7">
        <v>50</v>
      </c>
      <c r="B36" s="7" t="s">
        <v>288</v>
      </c>
      <c r="C36" s="9" t="s">
        <v>289</v>
      </c>
      <c r="D36" s="7" t="s">
        <v>4</v>
      </c>
      <c r="E36" s="26" t="s">
        <v>4</v>
      </c>
      <c r="F36" s="7"/>
      <c r="G36" s="7"/>
      <c r="H36" s="7"/>
      <c r="I36" s="7"/>
      <c r="J36" s="7"/>
      <c r="K36" s="7"/>
    </row>
    <row r="37" spans="1:11" x14ac:dyDescent="0.25">
      <c r="A37" s="7">
        <v>51</v>
      </c>
      <c r="B37" s="7" t="s">
        <v>4</v>
      </c>
      <c r="C37" s="9" t="s">
        <v>290</v>
      </c>
      <c r="D37" s="7" t="s">
        <v>4</v>
      </c>
      <c r="E37" s="26" t="s">
        <v>4</v>
      </c>
      <c r="F37" s="7"/>
      <c r="G37" s="7"/>
      <c r="H37" s="7"/>
      <c r="I37" s="7"/>
      <c r="J37" s="7"/>
      <c r="K37" s="7"/>
    </row>
    <row r="38" spans="1:11" x14ac:dyDescent="0.25">
      <c r="A38" s="7">
        <v>52</v>
      </c>
      <c r="B38" s="7" t="s">
        <v>4</v>
      </c>
      <c r="C38" s="9" t="s">
        <v>291</v>
      </c>
      <c r="D38" s="7" t="s">
        <v>4</v>
      </c>
      <c r="E38" s="26" t="s">
        <v>4</v>
      </c>
      <c r="F38" s="7"/>
      <c r="G38" s="7"/>
      <c r="H38" s="7"/>
      <c r="I38" s="7"/>
      <c r="J38" s="7"/>
      <c r="K38" s="7"/>
    </row>
    <row r="39" spans="1:11" ht="27.6" x14ac:dyDescent="0.25">
      <c r="A39" s="7">
        <v>53</v>
      </c>
      <c r="B39" s="7" t="s">
        <v>13</v>
      </c>
      <c r="C39" s="9" t="s">
        <v>292</v>
      </c>
      <c r="D39" s="7" t="s">
        <v>15</v>
      </c>
      <c r="E39" s="26">
        <v>2</v>
      </c>
      <c r="F39" s="7"/>
      <c r="G39" s="7"/>
      <c r="H39" s="7"/>
      <c r="I39" s="7"/>
      <c r="J39" s="7"/>
      <c r="K39" s="7"/>
    </row>
    <row r="40" spans="1:11" x14ac:dyDescent="0.25">
      <c r="A40" s="7">
        <v>54</v>
      </c>
      <c r="B40" s="7" t="s">
        <v>293</v>
      </c>
      <c r="C40" s="9" t="s">
        <v>294</v>
      </c>
      <c r="D40" s="7" t="s">
        <v>4</v>
      </c>
      <c r="E40" s="26" t="s">
        <v>4</v>
      </c>
      <c r="F40" s="7"/>
      <c r="G40" s="7"/>
      <c r="H40" s="7"/>
      <c r="I40" s="7"/>
      <c r="J40" s="7"/>
      <c r="K40" s="7"/>
    </row>
    <row r="41" spans="1:11" x14ac:dyDescent="0.25">
      <c r="A41" s="7">
        <v>55</v>
      </c>
      <c r="B41" s="7" t="s">
        <v>4</v>
      </c>
      <c r="C41" s="9" t="s">
        <v>295</v>
      </c>
      <c r="D41" s="7" t="s">
        <v>4</v>
      </c>
      <c r="E41" s="26" t="s">
        <v>4</v>
      </c>
      <c r="F41" s="7"/>
      <c r="G41" s="7"/>
      <c r="H41" s="7"/>
      <c r="I41" s="7"/>
      <c r="J41" s="7"/>
      <c r="K41" s="7"/>
    </row>
    <row r="42" spans="1:11" x14ac:dyDescent="0.25">
      <c r="A42" s="7">
        <v>56</v>
      </c>
      <c r="B42" s="7" t="s">
        <v>4</v>
      </c>
      <c r="C42" s="9" t="s">
        <v>296</v>
      </c>
      <c r="D42" s="7" t="s">
        <v>4</v>
      </c>
      <c r="E42" s="26" t="s">
        <v>4</v>
      </c>
      <c r="F42" s="7"/>
      <c r="G42" s="7"/>
      <c r="H42" s="7"/>
      <c r="I42" s="7"/>
      <c r="J42" s="7"/>
      <c r="K42" s="7"/>
    </row>
    <row r="43" spans="1:11" ht="41.4" x14ac:dyDescent="0.25">
      <c r="A43" s="7">
        <v>57</v>
      </c>
      <c r="B43" s="7" t="s">
        <v>13</v>
      </c>
      <c r="C43" s="9" t="s">
        <v>297</v>
      </c>
      <c r="D43" s="7" t="s">
        <v>15</v>
      </c>
      <c r="E43" s="26">
        <v>2</v>
      </c>
      <c r="F43" s="7"/>
      <c r="G43" s="7"/>
      <c r="H43" s="7"/>
      <c r="I43" s="7"/>
      <c r="J43" s="7"/>
      <c r="K43" s="7"/>
    </row>
    <row r="44" spans="1:11" ht="55.2" x14ac:dyDescent="0.25">
      <c r="A44" s="7">
        <v>58</v>
      </c>
      <c r="B44" s="7" t="s">
        <v>16</v>
      </c>
      <c r="C44" s="9" t="s">
        <v>298</v>
      </c>
      <c r="D44" s="7" t="s">
        <v>15</v>
      </c>
      <c r="E44" s="26">
        <v>2</v>
      </c>
      <c r="F44" s="7"/>
      <c r="G44" s="7"/>
      <c r="H44" s="7"/>
      <c r="I44" s="7"/>
      <c r="J44" s="7"/>
      <c r="K44" s="7"/>
    </row>
    <row r="45" spans="1:11" x14ac:dyDescent="0.25">
      <c r="A45" s="7">
        <v>59</v>
      </c>
      <c r="B45" s="7" t="s">
        <v>18</v>
      </c>
      <c r="C45" s="9" t="s">
        <v>299</v>
      </c>
      <c r="D45" s="7" t="s">
        <v>15</v>
      </c>
      <c r="E45" s="26">
        <v>4</v>
      </c>
      <c r="F45" s="7"/>
      <c r="G45" s="7"/>
      <c r="H45" s="7"/>
      <c r="I45" s="7"/>
      <c r="J45" s="7"/>
      <c r="K45" s="7"/>
    </row>
    <row r="46" spans="1:11" x14ac:dyDescent="0.25">
      <c r="A46" s="7">
        <v>61</v>
      </c>
      <c r="B46" s="7" t="s">
        <v>300</v>
      </c>
      <c r="C46" s="9" t="s">
        <v>301</v>
      </c>
      <c r="D46" s="7" t="s">
        <v>4</v>
      </c>
      <c r="E46" s="26" t="s">
        <v>4</v>
      </c>
      <c r="F46" s="7"/>
      <c r="G46" s="7"/>
      <c r="H46" s="7"/>
      <c r="I46" s="7"/>
      <c r="J46" s="7"/>
      <c r="K46" s="7"/>
    </row>
    <row r="47" spans="1:11" ht="96.6" x14ac:dyDescent="0.25">
      <c r="A47" s="7">
        <v>62</v>
      </c>
      <c r="B47" s="7" t="s">
        <v>4</v>
      </c>
      <c r="C47" s="9" t="s">
        <v>302</v>
      </c>
      <c r="D47" s="7" t="s">
        <v>4</v>
      </c>
      <c r="E47" s="26" t="s">
        <v>4</v>
      </c>
      <c r="F47" s="7"/>
      <c r="G47" s="7"/>
      <c r="H47" s="7"/>
      <c r="I47" s="7"/>
      <c r="J47" s="7"/>
      <c r="K47" s="7"/>
    </row>
    <row r="48" spans="1:11" x14ac:dyDescent="0.25">
      <c r="A48" s="7">
        <v>63</v>
      </c>
      <c r="B48" s="7" t="s">
        <v>4</v>
      </c>
      <c r="C48" s="9" t="s">
        <v>303</v>
      </c>
      <c r="D48" s="7" t="s">
        <v>4</v>
      </c>
      <c r="E48" s="26" t="s">
        <v>4</v>
      </c>
      <c r="F48" s="7"/>
      <c r="G48" s="7"/>
      <c r="H48" s="7"/>
      <c r="I48" s="7"/>
      <c r="J48" s="7"/>
      <c r="K48" s="7"/>
    </row>
    <row r="49" spans="1:11" x14ac:dyDescent="0.25">
      <c r="A49" s="7">
        <v>65</v>
      </c>
      <c r="B49" s="7" t="s">
        <v>16</v>
      </c>
      <c r="C49" s="9" t="s">
        <v>274</v>
      </c>
      <c r="D49" s="7" t="s">
        <v>275</v>
      </c>
      <c r="E49" s="26">
        <v>10</v>
      </c>
      <c r="F49" s="7"/>
      <c r="G49" s="7"/>
      <c r="H49" s="7"/>
      <c r="I49" s="7"/>
      <c r="J49" s="7"/>
      <c r="K49" s="7"/>
    </row>
    <row r="50" spans="1:11" x14ac:dyDescent="0.25">
      <c r="A50" s="10">
        <v>73</v>
      </c>
      <c r="B50" s="10" t="s">
        <v>4</v>
      </c>
      <c r="C50" s="11" t="s">
        <v>180</v>
      </c>
      <c r="D50" s="10" t="s">
        <v>4</v>
      </c>
      <c r="E50" s="34" t="s">
        <v>4</v>
      </c>
      <c r="F50" s="7"/>
      <c r="G50" s="7"/>
      <c r="H50" s="7"/>
      <c r="I50" s="7"/>
      <c r="J50" s="7"/>
      <c r="K50" s="7"/>
    </row>
    <row r="51" spans="1:11" x14ac:dyDescent="0.25">
      <c r="A51" s="7">
        <v>74</v>
      </c>
      <c r="B51" s="7" t="s">
        <v>9</v>
      </c>
      <c r="C51" s="9" t="s">
        <v>304</v>
      </c>
      <c r="D51" s="7" t="s">
        <v>4</v>
      </c>
      <c r="E51" s="26" t="s">
        <v>4</v>
      </c>
      <c r="F51" s="7"/>
      <c r="G51" s="7"/>
      <c r="H51" s="7"/>
      <c r="I51" s="7"/>
      <c r="J51" s="7"/>
      <c r="K51" s="7"/>
    </row>
    <row r="52" spans="1:11" x14ac:dyDescent="0.25">
      <c r="A52" s="7">
        <v>75</v>
      </c>
      <c r="B52" s="7" t="s">
        <v>10</v>
      </c>
      <c r="C52" s="9" t="s">
        <v>305</v>
      </c>
      <c r="D52" s="7" t="s">
        <v>4</v>
      </c>
      <c r="E52" s="26" t="s">
        <v>4</v>
      </c>
      <c r="F52" s="7"/>
      <c r="G52" s="7"/>
      <c r="H52" s="7"/>
      <c r="I52" s="7"/>
      <c r="J52" s="7"/>
      <c r="K52" s="7"/>
    </row>
    <row r="53" spans="1:11" ht="82.8" x14ac:dyDescent="0.25">
      <c r="A53" s="7">
        <v>76</v>
      </c>
      <c r="B53" s="7" t="s">
        <v>4</v>
      </c>
      <c r="C53" s="9" t="s">
        <v>306</v>
      </c>
      <c r="D53" s="7" t="s">
        <v>4</v>
      </c>
      <c r="E53" s="26" t="s">
        <v>4</v>
      </c>
      <c r="F53" s="7"/>
      <c r="G53" s="7"/>
      <c r="H53" s="7"/>
      <c r="I53" s="7"/>
      <c r="J53" s="7"/>
      <c r="K53" s="7"/>
    </row>
    <row r="54" spans="1:11" x14ac:dyDescent="0.25">
      <c r="A54" s="7">
        <v>80</v>
      </c>
      <c r="B54" s="7" t="s">
        <v>4</v>
      </c>
      <c r="C54" s="9" t="s">
        <v>307</v>
      </c>
      <c r="D54" s="7" t="s">
        <v>4</v>
      </c>
      <c r="E54" s="26" t="s">
        <v>4</v>
      </c>
      <c r="F54" s="7"/>
      <c r="G54" s="7"/>
      <c r="H54" s="7"/>
      <c r="I54" s="7"/>
      <c r="J54" s="7"/>
      <c r="K54" s="7"/>
    </row>
    <row r="55" spans="1:11" x14ac:dyDescent="0.25">
      <c r="A55" s="7">
        <v>81</v>
      </c>
      <c r="B55" s="7" t="s">
        <v>4</v>
      </c>
      <c r="C55" s="9" t="s">
        <v>308</v>
      </c>
      <c r="D55" s="7" t="s">
        <v>4</v>
      </c>
      <c r="E55" s="26" t="s">
        <v>4</v>
      </c>
      <c r="F55" s="7"/>
      <c r="G55" s="7"/>
      <c r="H55" s="7"/>
      <c r="I55" s="7"/>
      <c r="J55" s="7"/>
      <c r="K55" s="7"/>
    </row>
    <row r="56" spans="1:11" x14ac:dyDescent="0.25">
      <c r="A56" s="7">
        <v>82</v>
      </c>
      <c r="B56" s="7" t="s">
        <v>4</v>
      </c>
      <c r="C56" s="9" t="s">
        <v>309</v>
      </c>
      <c r="D56" s="7" t="s">
        <v>4</v>
      </c>
      <c r="E56" s="26" t="s">
        <v>4</v>
      </c>
      <c r="F56" s="7"/>
      <c r="G56" s="7"/>
      <c r="H56" s="7"/>
      <c r="I56" s="7"/>
      <c r="J56" s="7"/>
      <c r="K56" s="7"/>
    </row>
    <row r="57" spans="1:11" x14ac:dyDescent="0.25">
      <c r="A57" s="7">
        <v>83</v>
      </c>
      <c r="B57" s="7" t="s">
        <v>4</v>
      </c>
      <c r="C57" s="9" t="s">
        <v>310</v>
      </c>
      <c r="D57" s="7" t="s">
        <v>4</v>
      </c>
      <c r="E57" s="26" t="s">
        <v>4</v>
      </c>
      <c r="F57" s="7"/>
      <c r="G57" s="7"/>
      <c r="H57" s="7"/>
      <c r="I57" s="7"/>
      <c r="J57" s="7"/>
      <c r="K57" s="7"/>
    </row>
    <row r="58" spans="1:11" x14ac:dyDescent="0.25">
      <c r="A58" s="7">
        <v>84</v>
      </c>
      <c r="B58" s="7" t="s">
        <v>4</v>
      </c>
      <c r="C58" s="9" t="s">
        <v>311</v>
      </c>
      <c r="D58" s="7" t="s">
        <v>4</v>
      </c>
      <c r="E58" s="26" t="s">
        <v>4</v>
      </c>
      <c r="F58" s="7"/>
      <c r="G58" s="7"/>
      <c r="H58" s="7"/>
      <c r="I58" s="7"/>
      <c r="J58" s="7"/>
      <c r="K58" s="7"/>
    </row>
    <row r="59" spans="1:11" ht="27.6" x14ac:dyDescent="0.25">
      <c r="A59" s="7">
        <v>85</v>
      </c>
      <c r="B59" s="7" t="s">
        <v>4</v>
      </c>
      <c r="C59" s="9" t="s">
        <v>312</v>
      </c>
      <c r="D59" s="7" t="s">
        <v>4</v>
      </c>
      <c r="E59" s="26" t="s">
        <v>4</v>
      </c>
      <c r="F59" s="7"/>
      <c r="G59" s="7"/>
      <c r="H59" s="7"/>
      <c r="I59" s="7"/>
      <c r="J59" s="7"/>
      <c r="K59" s="7"/>
    </row>
    <row r="60" spans="1:11" ht="27.6" x14ac:dyDescent="0.25">
      <c r="A60" s="7">
        <v>86</v>
      </c>
      <c r="B60" s="7" t="s">
        <v>4</v>
      </c>
      <c r="C60" s="9" t="s">
        <v>313</v>
      </c>
      <c r="D60" s="7" t="s">
        <v>4</v>
      </c>
      <c r="E60" s="26" t="s">
        <v>4</v>
      </c>
      <c r="F60" s="7"/>
      <c r="G60" s="7"/>
      <c r="H60" s="7"/>
      <c r="I60" s="7"/>
      <c r="J60" s="7"/>
      <c r="K60" s="7"/>
    </row>
    <row r="61" spans="1:11" x14ac:dyDescent="0.25">
      <c r="A61" s="7">
        <v>87</v>
      </c>
      <c r="B61" s="7" t="s">
        <v>4</v>
      </c>
      <c r="C61" s="9" t="s">
        <v>314</v>
      </c>
      <c r="D61" s="7" t="s">
        <v>4</v>
      </c>
      <c r="E61" s="26" t="s">
        <v>4</v>
      </c>
      <c r="F61" s="7"/>
      <c r="G61" s="7"/>
      <c r="H61" s="7"/>
      <c r="I61" s="7"/>
      <c r="J61" s="7"/>
      <c r="K61" s="7"/>
    </row>
    <row r="62" spans="1:11" x14ac:dyDescent="0.25">
      <c r="A62" s="7">
        <v>88</v>
      </c>
      <c r="B62" s="7" t="s">
        <v>4</v>
      </c>
      <c r="C62" s="9" t="s">
        <v>315</v>
      </c>
      <c r="D62" s="7" t="s">
        <v>4</v>
      </c>
      <c r="E62" s="26" t="s">
        <v>4</v>
      </c>
      <c r="F62" s="7"/>
      <c r="G62" s="7"/>
      <c r="H62" s="7"/>
      <c r="I62" s="7"/>
      <c r="J62" s="7"/>
      <c r="K62" s="7"/>
    </row>
    <row r="63" spans="1:11" x14ac:dyDescent="0.25">
      <c r="A63" s="7">
        <v>89</v>
      </c>
      <c r="B63" s="7" t="s">
        <v>4</v>
      </c>
      <c r="C63" s="9" t="s">
        <v>316</v>
      </c>
      <c r="D63" s="7" t="s">
        <v>181</v>
      </c>
      <c r="E63" s="26">
        <v>1</v>
      </c>
      <c r="F63" s="7"/>
      <c r="G63" s="7"/>
      <c r="H63" s="7"/>
      <c r="I63" s="7"/>
      <c r="J63" s="7"/>
      <c r="K63" s="7"/>
    </row>
    <row r="64" spans="1:11" x14ac:dyDescent="0.25">
      <c r="A64" s="10">
        <v>90</v>
      </c>
      <c r="B64" s="10" t="s">
        <v>4</v>
      </c>
      <c r="C64" s="11" t="s">
        <v>180</v>
      </c>
      <c r="D64" s="10" t="s">
        <v>4</v>
      </c>
      <c r="E64" s="34" t="s">
        <v>4</v>
      </c>
      <c r="F64" s="7"/>
      <c r="G64" s="7"/>
      <c r="H64" s="7"/>
      <c r="I64" s="7"/>
      <c r="J64" s="7"/>
      <c r="K64" s="7"/>
    </row>
    <row r="65" spans="1:11" x14ac:dyDescent="0.25">
      <c r="A65" s="7">
        <v>91</v>
      </c>
      <c r="B65" s="7" t="s">
        <v>11</v>
      </c>
      <c r="C65" s="9" t="s">
        <v>317</v>
      </c>
      <c r="D65" s="7" t="s">
        <v>4</v>
      </c>
      <c r="E65" s="26" t="s">
        <v>4</v>
      </c>
      <c r="F65" s="7"/>
      <c r="G65" s="7"/>
      <c r="H65" s="7"/>
      <c r="I65" s="7"/>
      <c r="J65" s="7"/>
      <c r="K65" s="7"/>
    </row>
    <row r="66" spans="1:11" x14ac:dyDescent="0.25">
      <c r="A66" s="7">
        <v>92</v>
      </c>
      <c r="B66" s="7" t="s">
        <v>209</v>
      </c>
      <c r="C66" s="9" t="s">
        <v>318</v>
      </c>
      <c r="D66" s="7" t="s">
        <v>4</v>
      </c>
      <c r="E66" s="26" t="s">
        <v>4</v>
      </c>
      <c r="F66" s="7"/>
      <c r="G66" s="7"/>
      <c r="H66" s="7"/>
      <c r="I66" s="7"/>
      <c r="J66" s="7"/>
      <c r="K66" s="7"/>
    </row>
    <row r="67" spans="1:11" ht="110.4" x14ac:dyDescent="0.25">
      <c r="A67" s="7">
        <v>93</v>
      </c>
      <c r="B67" s="7" t="s">
        <v>4</v>
      </c>
      <c r="C67" s="9" t="s">
        <v>319</v>
      </c>
      <c r="D67" s="7" t="s">
        <v>4</v>
      </c>
      <c r="E67" s="26" t="s">
        <v>4</v>
      </c>
      <c r="F67" s="7"/>
      <c r="G67" s="7"/>
      <c r="H67" s="7"/>
      <c r="I67" s="7"/>
      <c r="J67" s="7"/>
      <c r="K67" s="7"/>
    </row>
    <row r="68" spans="1:11" x14ac:dyDescent="0.25">
      <c r="A68" s="7">
        <v>94</v>
      </c>
      <c r="B68" s="7" t="s">
        <v>4</v>
      </c>
      <c r="C68" s="9" t="s">
        <v>320</v>
      </c>
      <c r="D68" s="7" t="s">
        <v>4</v>
      </c>
      <c r="E68" s="26" t="s">
        <v>4</v>
      </c>
      <c r="F68" s="7"/>
      <c r="G68" s="7"/>
      <c r="H68" s="7"/>
      <c r="I68" s="7"/>
      <c r="J68" s="7"/>
      <c r="K68" s="7"/>
    </row>
    <row r="69" spans="1:11" x14ac:dyDescent="0.25">
      <c r="A69" s="7">
        <v>95</v>
      </c>
      <c r="B69" s="7" t="s">
        <v>4</v>
      </c>
      <c r="C69" s="9" t="s">
        <v>321</v>
      </c>
      <c r="D69" s="7" t="s">
        <v>4</v>
      </c>
      <c r="E69" s="26" t="s">
        <v>4</v>
      </c>
      <c r="F69" s="7"/>
      <c r="G69" s="7"/>
      <c r="H69" s="7"/>
      <c r="I69" s="7"/>
      <c r="J69" s="7"/>
      <c r="K69" s="7"/>
    </row>
    <row r="70" spans="1:11" x14ac:dyDescent="0.25">
      <c r="A70" s="7">
        <v>98</v>
      </c>
      <c r="B70" s="7" t="s">
        <v>18</v>
      </c>
      <c r="C70" s="9" t="s">
        <v>323</v>
      </c>
      <c r="D70" s="7" t="s">
        <v>322</v>
      </c>
      <c r="E70" s="26">
        <v>15</v>
      </c>
      <c r="F70" s="7"/>
      <c r="G70" s="7"/>
      <c r="H70" s="7"/>
      <c r="I70" s="7"/>
      <c r="J70" s="7"/>
      <c r="K70" s="7"/>
    </row>
    <row r="71" spans="1:11" x14ac:dyDescent="0.25">
      <c r="A71" s="7">
        <v>99</v>
      </c>
      <c r="B71" s="7" t="s">
        <v>85</v>
      </c>
      <c r="C71" s="9" t="s">
        <v>324</v>
      </c>
      <c r="D71" s="7" t="s">
        <v>322</v>
      </c>
      <c r="E71" s="26">
        <v>75</v>
      </c>
      <c r="F71" s="7"/>
      <c r="G71" s="7"/>
      <c r="H71" s="7"/>
      <c r="I71" s="7"/>
      <c r="J71" s="7"/>
      <c r="K71" s="47">
        <f>K72+K88</f>
        <v>73.796499999999995</v>
      </c>
    </row>
    <row r="72" spans="1:11" x14ac:dyDescent="0.25">
      <c r="A72" s="7"/>
      <c r="B72" s="7"/>
      <c r="C72" s="9"/>
      <c r="D72" s="7"/>
      <c r="E72" s="26"/>
      <c r="F72" s="7"/>
      <c r="G72" s="7"/>
      <c r="H72" s="7"/>
      <c r="I72" s="7"/>
      <c r="J72" s="7"/>
      <c r="K72" s="47">
        <f>SUM(K73:K87)</f>
        <v>31.156999999999996</v>
      </c>
    </row>
    <row r="73" spans="1:11" ht="14.4" x14ac:dyDescent="0.25">
      <c r="A73" s="7"/>
      <c r="B73" s="7"/>
      <c r="C73" s="48" t="s">
        <v>443</v>
      </c>
      <c r="D73" s="7" t="s">
        <v>322</v>
      </c>
      <c r="E73" s="26"/>
      <c r="F73" s="45">
        <v>1.6</v>
      </c>
      <c r="G73" s="46">
        <v>1.76</v>
      </c>
      <c r="H73" s="7"/>
      <c r="I73" s="45">
        <v>1</v>
      </c>
      <c r="J73" s="7"/>
      <c r="K73" s="7">
        <f>I73*G73*F73</f>
        <v>2.8160000000000003</v>
      </c>
    </row>
    <row r="74" spans="1:11" ht="14.4" x14ac:dyDescent="0.25">
      <c r="A74" s="7"/>
      <c r="B74" s="7"/>
      <c r="C74" s="48" t="s">
        <v>443</v>
      </c>
      <c r="D74" s="7" t="s">
        <v>322</v>
      </c>
      <c r="E74" s="26"/>
      <c r="F74" s="45">
        <v>1.45</v>
      </c>
      <c r="G74" s="46">
        <v>0.7</v>
      </c>
      <c r="H74" s="7"/>
      <c r="I74" s="45">
        <v>1</v>
      </c>
      <c r="J74" s="7"/>
      <c r="K74" s="7">
        <f t="shared" ref="K74:K87" si="0">I74*G74*F74</f>
        <v>1.0149999999999999</v>
      </c>
    </row>
    <row r="75" spans="1:11" ht="14.4" x14ac:dyDescent="0.25">
      <c r="A75" s="7"/>
      <c r="B75" s="7"/>
      <c r="C75" s="48" t="s">
        <v>443</v>
      </c>
      <c r="D75" s="7" t="s">
        <v>322</v>
      </c>
      <c r="E75" s="26"/>
      <c r="F75" s="45">
        <v>1.35</v>
      </c>
      <c r="G75" s="46">
        <v>1.98</v>
      </c>
      <c r="H75" s="7"/>
      <c r="I75" s="45">
        <v>1</v>
      </c>
      <c r="J75" s="7"/>
      <c r="K75" s="7">
        <f t="shared" si="0"/>
        <v>2.673</v>
      </c>
    </row>
    <row r="76" spans="1:11" ht="14.4" x14ac:dyDescent="0.25">
      <c r="A76" s="7"/>
      <c r="B76" s="7"/>
      <c r="C76" s="48" t="s">
        <v>443</v>
      </c>
      <c r="D76" s="7" t="s">
        <v>322</v>
      </c>
      <c r="E76" s="26"/>
      <c r="F76" s="45">
        <v>1.35</v>
      </c>
      <c r="G76" s="46">
        <v>1.8</v>
      </c>
      <c r="H76" s="7"/>
      <c r="I76" s="45">
        <v>1</v>
      </c>
      <c r="J76" s="7"/>
      <c r="K76" s="7">
        <f t="shared" si="0"/>
        <v>2.4300000000000002</v>
      </c>
    </row>
    <row r="77" spans="1:11" ht="14.4" x14ac:dyDescent="0.25">
      <c r="A77" s="7"/>
      <c r="B77" s="7"/>
      <c r="C77" s="48" t="s">
        <v>443</v>
      </c>
      <c r="D77" s="7" t="s">
        <v>322</v>
      </c>
      <c r="E77" s="26"/>
      <c r="F77" s="45">
        <v>1.35</v>
      </c>
      <c r="G77" s="46">
        <v>0.99</v>
      </c>
      <c r="H77" s="7"/>
      <c r="I77" s="45">
        <v>1</v>
      </c>
      <c r="J77" s="7"/>
      <c r="K77" s="7">
        <f t="shared" si="0"/>
        <v>1.3365</v>
      </c>
    </row>
    <row r="78" spans="1:11" ht="14.4" x14ac:dyDescent="0.25">
      <c r="A78" s="7"/>
      <c r="B78" s="7"/>
      <c r="C78" s="48" t="s">
        <v>443</v>
      </c>
      <c r="D78" s="7" t="s">
        <v>322</v>
      </c>
      <c r="E78" s="26"/>
      <c r="F78" s="45">
        <v>1.1000000000000001</v>
      </c>
      <c r="G78" s="46">
        <v>0.63</v>
      </c>
      <c r="H78" s="7"/>
      <c r="I78" s="45">
        <v>1</v>
      </c>
      <c r="J78" s="7"/>
      <c r="K78" s="7">
        <f t="shared" si="0"/>
        <v>0.69300000000000006</v>
      </c>
    </row>
    <row r="79" spans="1:11" ht="14.4" x14ac:dyDescent="0.25">
      <c r="A79" s="7"/>
      <c r="B79" s="7"/>
      <c r="C79" s="48" t="s">
        <v>443</v>
      </c>
      <c r="D79" s="7" t="s">
        <v>322</v>
      </c>
      <c r="E79" s="26"/>
      <c r="F79" s="45">
        <v>1</v>
      </c>
      <c r="G79" s="46">
        <v>2</v>
      </c>
      <c r="H79" s="7"/>
      <c r="I79" s="45">
        <v>2</v>
      </c>
      <c r="J79" s="7"/>
      <c r="K79" s="7">
        <f t="shared" si="0"/>
        <v>4</v>
      </c>
    </row>
    <row r="80" spans="1:11" ht="14.4" x14ac:dyDescent="0.25">
      <c r="A80" s="7"/>
      <c r="B80" s="7"/>
      <c r="C80" s="48" t="s">
        <v>443</v>
      </c>
      <c r="D80" s="7" t="s">
        <v>322</v>
      </c>
      <c r="E80" s="26"/>
      <c r="F80" s="45">
        <v>1.075</v>
      </c>
      <c r="G80" s="45">
        <v>0.3</v>
      </c>
      <c r="H80" s="7"/>
      <c r="I80" s="45">
        <v>6</v>
      </c>
      <c r="J80" s="7"/>
      <c r="K80" s="7">
        <f t="shared" si="0"/>
        <v>1.9349999999999998</v>
      </c>
    </row>
    <row r="81" spans="1:11" ht="14.4" x14ac:dyDescent="0.25">
      <c r="A81" s="7"/>
      <c r="B81" s="7"/>
      <c r="C81" s="48" t="s">
        <v>443</v>
      </c>
      <c r="D81" s="7" t="s">
        <v>322</v>
      </c>
      <c r="E81" s="26"/>
      <c r="F81" s="45">
        <v>1</v>
      </c>
      <c r="G81" s="45">
        <v>0.75</v>
      </c>
      <c r="H81" s="7"/>
      <c r="I81" s="45">
        <v>3</v>
      </c>
      <c r="J81" s="7"/>
      <c r="K81" s="7">
        <f t="shared" si="0"/>
        <v>2.25</v>
      </c>
    </row>
    <row r="82" spans="1:11" ht="14.4" x14ac:dyDescent="0.25">
      <c r="A82" s="7"/>
      <c r="B82" s="7"/>
      <c r="C82" s="48" t="s">
        <v>443</v>
      </c>
      <c r="D82" s="7" t="s">
        <v>322</v>
      </c>
      <c r="E82" s="26"/>
      <c r="F82" s="45">
        <v>1.1000000000000001</v>
      </c>
      <c r="G82" s="45">
        <v>0.8</v>
      </c>
      <c r="H82" s="7"/>
      <c r="I82" s="45">
        <v>1</v>
      </c>
      <c r="J82" s="7"/>
      <c r="K82" s="7">
        <f t="shared" si="0"/>
        <v>0.88000000000000012</v>
      </c>
    </row>
    <row r="83" spans="1:11" ht="14.4" x14ac:dyDescent="0.25">
      <c r="A83" s="7"/>
      <c r="B83" s="7"/>
      <c r="C83" s="48" t="s">
        <v>443</v>
      </c>
      <c r="D83" s="7" t="s">
        <v>322</v>
      </c>
      <c r="E83" s="26"/>
      <c r="F83" s="45">
        <v>1.4</v>
      </c>
      <c r="G83" s="45">
        <v>1.425</v>
      </c>
      <c r="H83" s="7"/>
      <c r="I83" s="45">
        <v>1</v>
      </c>
      <c r="J83" s="7"/>
      <c r="K83" s="7">
        <f t="shared" si="0"/>
        <v>1.9949999999999999</v>
      </c>
    </row>
    <row r="84" spans="1:11" ht="14.4" x14ac:dyDescent="0.25">
      <c r="A84" s="7"/>
      <c r="B84" s="7"/>
      <c r="C84" s="48" t="s">
        <v>443</v>
      </c>
      <c r="D84" s="7" t="s">
        <v>322</v>
      </c>
      <c r="E84" s="26"/>
      <c r="F84" s="45">
        <v>1.4</v>
      </c>
      <c r="G84" s="45">
        <v>1.5</v>
      </c>
      <c r="H84" s="7"/>
      <c r="I84" s="45">
        <v>1</v>
      </c>
      <c r="J84" s="7"/>
      <c r="K84" s="7">
        <f t="shared" si="0"/>
        <v>2.0999999999999996</v>
      </c>
    </row>
    <row r="85" spans="1:11" ht="14.4" x14ac:dyDescent="0.25">
      <c r="A85" s="7"/>
      <c r="B85" s="7"/>
      <c r="C85" s="48" t="s">
        <v>443</v>
      </c>
      <c r="D85" s="7" t="s">
        <v>322</v>
      </c>
      <c r="E85" s="26"/>
      <c r="F85" s="45">
        <v>1.125</v>
      </c>
      <c r="G85" s="45">
        <v>0.3</v>
      </c>
      <c r="H85" s="7"/>
      <c r="I85" s="45">
        <v>1</v>
      </c>
      <c r="J85" s="7"/>
      <c r="K85" s="7">
        <f t="shared" si="0"/>
        <v>0.33749999999999997</v>
      </c>
    </row>
    <row r="86" spans="1:11" ht="14.4" x14ac:dyDescent="0.25">
      <c r="A86" s="7"/>
      <c r="B86" s="7"/>
      <c r="C86" s="48" t="s">
        <v>443</v>
      </c>
      <c r="D86" s="7" t="s">
        <v>322</v>
      </c>
      <c r="E86" s="26"/>
      <c r="F86" s="45">
        <v>1.1000000000000001</v>
      </c>
      <c r="G86" s="45">
        <v>0.7</v>
      </c>
      <c r="H86" s="7"/>
      <c r="I86" s="45">
        <v>6</v>
      </c>
      <c r="J86" s="7"/>
      <c r="K86" s="7">
        <f t="shared" si="0"/>
        <v>4.6199999999999992</v>
      </c>
    </row>
    <row r="87" spans="1:11" ht="14.4" x14ac:dyDescent="0.25">
      <c r="A87" s="7"/>
      <c r="B87" s="7"/>
      <c r="C87" s="48" t="s">
        <v>443</v>
      </c>
      <c r="D87" s="7" t="s">
        <v>322</v>
      </c>
      <c r="E87" s="26"/>
      <c r="F87" s="45">
        <v>1.2</v>
      </c>
      <c r="G87" s="45">
        <v>1.73</v>
      </c>
      <c r="H87" s="7"/>
      <c r="I87" s="45">
        <v>1</v>
      </c>
      <c r="J87" s="7"/>
      <c r="K87" s="7">
        <f t="shared" si="0"/>
        <v>2.0760000000000001</v>
      </c>
    </row>
    <row r="88" spans="1:11" x14ac:dyDescent="0.25">
      <c r="A88" s="7"/>
      <c r="B88" s="7"/>
      <c r="C88" s="9"/>
      <c r="D88" s="7" t="s">
        <v>322</v>
      </c>
      <c r="E88" s="26"/>
      <c r="F88" s="44"/>
      <c r="G88" s="44"/>
      <c r="H88" s="44"/>
      <c r="I88" s="44"/>
      <c r="J88" s="44"/>
      <c r="K88" s="47">
        <f>SUM(K89:K107)</f>
        <v>42.639499999999998</v>
      </c>
    </row>
    <row r="89" spans="1:11" ht="14.4" x14ac:dyDescent="0.25">
      <c r="A89" s="7"/>
      <c r="B89" s="7"/>
      <c r="C89" s="48" t="s">
        <v>444</v>
      </c>
      <c r="D89" s="7" t="s">
        <v>322</v>
      </c>
      <c r="E89" s="26"/>
      <c r="F89" s="45">
        <v>1.4</v>
      </c>
      <c r="G89" s="46">
        <v>2.4</v>
      </c>
      <c r="H89" s="7"/>
      <c r="I89" s="45">
        <v>5</v>
      </c>
      <c r="J89" s="7"/>
      <c r="K89" s="7">
        <f>F89*G89*I89</f>
        <v>16.8</v>
      </c>
    </row>
    <row r="90" spans="1:11" ht="14.4" x14ac:dyDescent="0.25">
      <c r="A90" s="7"/>
      <c r="B90" s="7"/>
      <c r="C90" s="48" t="s">
        <v>444</v>
      </c>
      <c r="D90" s="7" t="s">
        <v>322</v>
      </c>
      <c r="E90" s="26"/>
      <c r="F90" s="45">
        <v>1.4</v>
      </c>
      <c r="G90" s="46">
        <v>1.2749999999999999</v>
      </c>
      <c r="H90" s="7"/>
      <c r="I90" s="45">
        <v>1</v>
      </c>
      <c r="J90" s="7"/>
      <c r="K90" s="7">
        <f t="shared" ref="K90:K107" si="1">F90*G90*I90</f>
        <v>1.7849999999999997</v>
      </c>
    </row>
    <row r="91" spans="1:11" ht="14.4" x14ac:dyDescent="0.25">
      <c r="A91" s="7"/>
      <c r="B91" s="7"/>
      <c r="C91" s="48" t="s">
        <v>444</v>
      </c>
      <c r="D91" s="7" t="s">
        <v>322</v>
      </c>
      <c r="E91" s="26"/>
      <c r="F91" s="45">
        <v>1.4</v>
      </c>
      <c r="G91" s="46">
        <v>1.1000000000000001</v>
      </c>
      <c r="H91" s="7"/>
      <c r="I91" s="45">
        <v>1</v>
      </c>
      <c r="J91" s="7"/>
      <c r="K91" s="7">
        <f t="shared" si="1"/>
        <v>1.54</v>
      </c>
    </row>
    <row r="92" spans="1:11" ht="14.4" x14ac:dyDescent="0.25">
      <c r="A92" s="7"/>
      <c r="B92" s="7"/>
      <c r="C92" s="48" t="s">
        <v>444</v>
      </c>
      <c r="D92" s="7" t="s">
        <v>322</v>
      </c>
      <c r="E92" s="26"/>
      <c r="F92" s="45">
        <v>1.4</v>
      </c>
      <c r="G92" s="46">
        <v>1.2</v>
      </c>
      <c r="H92" s="7"/>
      <c r="I92" s="45">
        <v>2</v>
      </c>
      <c r="J92" s="7"/>
      <c r="K92" s="7">
        <f t="shared" si="1"/>
        <v>3.36</v>
      </c>
    </row>
    <row r="93" spans="1:11" ht="14.4" x14ac:dyDescent="0.25">
      <c r="A93" s="7"/>
      <c r="B93" s="7"/>
      <c r="C93" s="48" t="s">
        <v>444</v>
      </c>
      <c r="D93" s="7" t="s">
        <v>322</v>
      </c>
      <c r="E93" s="26"/>
      <c r="F93" s="45">
        <v>1.4</v>
      </c>
      <c r="G93" s="46">
        <v>1.44</v>
      </c>
      <c r="H93" s="7"/>
      <c r="I93" s="45">
        <v>2</v>
      </c>
      <c r="J93" s="7"/>
      <c r="K93" s="7">
        <f t="shared" si="1"/>
        <v>4.032</v>
      </c>
    </row>
    <row r="94" spans="1:11" ht="14.4" x14ac:dyDescent="0.25">
      <c r="A94" s="7"/>
      <c r="B94" s="7"/>
      <c r="C94" s="48" t="s">
        <v>444</v>
      </c>
      <c r="D94" s="7" t="s">
        <v>322</v>
      </c>
      <c r="E94" s="26"/>
      <c r="F94" s="45">
        <v>1.4</v>
      </c>
      <c r="G94" s="46">
        <v>1.3</v>
      </c>
      <c r="H94" s="7"/>
      <c r="I94" s="45">
        <v>2</v>
      </c>
      <c r="J94" s="7"/>
      <c r="K94" s="7">
        <f t="shared" si="1"/>
        <v>3.6399999999999997</v>
      </c>
    </row>
    <row r="95" spans="1:11" ht="14.4" x14ac:dyDescent="0.25">
      <c r="A95" s="7"/>
      <c r="B95" s="7"/>
      <c r="C95" s="48" t="s">
        <v>444</v>
      </c>
      <c r="D95" s="7" t="s">
        <v>322</v>
      </c>
      <c r="E95" s="26"/>
      <c r="F95" s="45">
        <v>1.2</v>
      </c>
      <c r="G95" s="46">
        <v>1.3</v>
      </c>
      <c r="H95" s="7"/>
      <c r="I95" s="45">
        <v>1</v>
      </c>
      <c r="J95" s="7"/>
      <c r="K95" s="7">
        <f t="shared" si="1"/>
        <v>1.56</v>
      </c>
    </row>
    <row r="96" spans="1:11" ht="14.4" x14ac:dyDescent="0.25">
      <c r="A96" s="7"/>
      <c r="B96" s="7"/>
      <c r="C96" s="48" t="s">
        <v>444</v>
      </c>
      <c r="D96" s="7" t="s">
        <v>322</v>
      </c>
      <c r="E96" s="26"/>
      <c r="F96" s="45">
        <v>0.8</v>
      </c>
      <c r="G96" s="45">
        <v>0.9</v>
      </c>
      <c r="H96" s="7"/>
      <c r="I96" s="45">
        <v>1</v>
      </c>
      <c r="J96" s="7"/>
      <c r="K96" s="7">
        <f t="shared" si="1"/>
        <v>0.72000000000000008</v>
      </c>
    </row>
    <row r="97" spans="1:11" ht="14.4" x14ac:dyDescent="0.25">
      <c r="A97" s="7"/>
      <c r="B97" s="7"/>
      <c r="C97" s="48" t="s">
        <v>444</v>
      </c>
      <c r="D97" s="7" t="s">
        <v>322</v>
      </c>
      <c r="E97" s="26"/>
      <c r="F97" s="45">
        <v>0.8</v>
      </c>
      <c r="G97" s="45">
        <v>2.1</v>
      </c>
      <c r="H97" s="7"/>
      <c r="I97" s="45">
        <v>1</v>
      </c>
      <c r="J97" s="7"/>
      <c r="K97" s="7">
        <f t="shared" si="1"/>
        <v>1.6800000000000002</v>
      </c>
    </row>
    <row r="98" spans="1:11" ht="14.4" x14ac:dyDescent="0.25">
      <c r="A98" s="7"/>
      <c r="B98" s="7"/>
      <c r="C98" s="48" t="s">
        <v>444</v>
      </c>
      <c r="D98" s="7" t="s">
        <v>322</v>
      </c>
      <c r="E98" s="26"/>
      <c r="F98" s="45">
        <v>1.1000000000000001</v>
      </c>
      <c r="G98" s="45">
        <v>0.75</v>
      </c>
      <c r="H98" s="7"/>
      <c r="I98" s="45">
        <v>1</v>
      </c>
      <c r="J98" s="7"/>
      <c r="K98" s="7">
        <f t="shared" si="1"/>
        <v>0.82500000000000007</v>
      </c>
    </row>
    <row r="99" spans="1:11" ht="14.4" x14ac:dyDescent="0.25">
      <c r="A99" s="7"/>
      <c r="B99" s="7"/>
      <c r="C99" s="48" t="s">
        <v>444</v>
      </c>
      <c r="D99" s="7" t="s">
        <v>322</v>
      </c>
      <c r="E99" s="26"/>
      <c r="F99" s="45">
        <v>1.4</v>
      </c>
      <c r="G99" s="45">
        <v>0.71</v>
      </c>
      <c r="H99" s="7"/>
      <c r="I99" s="45">
        <v>1</v>
      </c>
      <c r="J99" s="7"/>
      <c r="K99" s="7">
        <f t="shared" si="1"/>
        <v>0.99399999999999988</v>
      </c>
    </row>
    <row r="100" spans="1:11" ht="14.4" x14ac:dyDescent="0.25">
      <c r="A100" s="7"/>
      <c r="B100" s="7"/>
      <c r="C100" s="48" t="s">
        <v>444</v>
      </c>
      <c r="D100" s="7" t="s">
        <v>322</v>
      </c>
      <c r="E100" s="26"/>
      <c r="F100" s="45">
        <v>1.4</v>
      </c>
      <c r="G100" s="45">
        <v>0.95</v>
      </c>
      <c r="H100" s="7"/>
      <c r="I100" s="45">
        <v>1</v>
      </c>
      <c r="J100" s="7"/>
      <c r="K100" s="7">
        <f t="shared" si="1"/>
        <v>1.3299999999999998</v>
      </c>
    </row>
    <row r="101" spans="1:11" ht="14.4" x14ac:dyDescent="0.25">
      <c r="A101" s="7"/>
      <c r="B101" s="7"/>
      <c r="C101" s="48" t="s">
        <v>444</v>
      </c>
      <c r="D101" s="7" t="s">
        <v>322</v>
      </c>
      <c r="E101" s="26"/>
      <c r="F101" s="45">
        <v>1.3</v>
      </c>
      <c r="G101" s="45">
        <v>0.5</v>
      </c>
      <c r="H101" s="7"/>
      <c r="I101" s="45">
        <v>1</v>
      </c>
      <c r="J101" s="7"/>
      <c r="K101" s="7">
        <f t="shared" si="1"/>
        <v>0.65</v>
      </c>
    </row>
    <row r="102" spans="1:11" ht="14.4" x14ac:dyDescent="0.25">
      <c r="A102" s="7"/>
      <c r="B102" s="7"/>
      <c r="C102" s="48" t="s">
        <v>444</v>
      </c>
      <c r="D102" s="7" t="s">
        <v>322</v>
      </c>
      <c r="E102" s="26"/>
      <c r="F102" s="45">
        <v>1.3</v>
      </c>
      <c r="G102" s="45">
        <v>0.35</v>
      </c>
      <c r="H102" s="7"/>
      <c r="I102" s="45">
        <v>1</v>
      </c>
      <c r="J102" s="7"/>
      <c r="K102" s="7">
        <f t="shared" si="1"/>
        <v>0.45499999999999996</v>
      </c>
    </row>
    <row r="103" spans="1:11" ht="14.4" x14ac:dyDescent="0.25">
      <c r="A103" s="7"/>
      <c r="B103" s="7"/>
      <c r="C103" s="48" t="s">
        <v>444</v>
      </c>
      <c r="D103" s="7" t="s">
        <v>322</v>
      </c>
      <c r="E103" s="26"/>
      <c r="F103" s="45">
        <v>1.4</v>
      </c>
      <c r="G103" s="45">
        <v>0.35</v>
      </c>
      <c r="H103" s="7"/>
      <c r="I103" s="45">
        <v>1</v>
      </c>
      <c r="J103" s="7"/>
      <c r="K103" s="7">
        <f t="shared" si="1"/>
        <v>0.48999999999999994</v>
      </c>
    </row>
    <row r="104" spans="1:11" ht="14.4" x14ac:dyDescent="0.25">
      <c r="A104" s="7"/>
      <c r="B104" s="7"/>
      <c r="C104" s="48" t="s">
        <v>444</v>
      </c>
      <c r="D104" s="7" t="s">
        <v>322</v>
      </c>
      <c r="E104" s="26"/>
      <c r="F104" s="45">
        <v>1.4</v>
      </c>
      <c r="G104" s="45">
        <v>1.2</v>
      </c>
      <c r="H104" s="7"/>
      <c r="I104" s="45">
        <v>1</v>
      </c>
      <c r="J104" s="7"/>
      <c r="K104" s="7">
        <f t="shared" si="1"/>
        <v>1.68</v>
      </c>
    </row>
    <row r="105" spans="1:11" ht="14.4" x14ac:dyDescent="0.25">
      <c r="A105" s="7"/>
      <c r="B105" s="7"/>
      <c r="C105" s="48" t="s">
        <v>444</v>
      </c>
      <c r="D105" s="7" t="s">
        <v>322</v>
      </c>
      <c r="E105" s="26"/>
      <c r="F105" s="45">
        <v>1.2</v>
      </c>
      <c r="G105" s="45">
        <v>0.2</v>
      </c>
      <c r="H105" s="7"/>
      <c r="I105" s="45">
        <v>1</v>
      </c>
      <c r="J105" s="7"/>
      <c r="K105" s="7">
        <f t="shared" si="1"/>
        <v>0.24</v>
      </c>
    </row>
    <row r="106" spans="1:11" ht="14.4" x14ac:dyDescent="0.25">
      <c r="A106" s="7"/>
      <c r="B106" s="7"/>
      <c r="C106" s="48" t="s">
        <v>444</v>
      </c>
      <c r="D106" s="7" t="s">
        <v>322</v>
      </c>
      <c r="E106" s="26"/>
      <c r="F106" s="45">
        <v>0.55000000000000004</v>
      </c>
      <c r="G106" s="45">
        <v>0.45</v>
      </c>
      <c r="H106" s="7"/>
      <c r="I106" s="45">
        <v>1</v>
      </c>
      <c r="J106" s="7"/>
      <c r="K106" s="7">
        <f t="shared" si="1"/>
        <v>0.24750000000000003</v>
      </c>
    </row>
    <row r="107" spans="1:11" ht="14.4" x14ac:dyDescent="0.25">
      <c r="A107" s="7"/>
      <c r="B107" s="7"/>
      <c r="C107" s="48" t="s">
        <v>444</v>
      </c>
      <c r="D107" s="7" t="s">
        <v>322</v>
      </c>
      <c r="E107" s="26"/>
      <c r="F107" s="45">
        <v>0.94</v>
      </c>
      <c r="G107" s="45">
        <v>0.65</v>
      </c>
      <c r="H107" s="7"/>
      <c r="I107" s="45">
        <v>1</v>
      </c>
      <c r="J107" s="7"/>
      <c r="K107" s="7">
        <f t="shared" si="1"/>
        <v>0.61099999999999999</v>
      </c>
    </row>
    <row r="108" spans="1:11" x14ac:dyDescent="0.25">
      <c r="A108" s="7"/>
      <c r="B108" s="7"/>
      <c r="C108" s="9"/>
      <c r="D108" s="7"/>
      <c r="E108" s="26"/>
      <c r="F108" s="7"/>
      <c r="G108" s="7"/>
      <c r="H108" s="7"/>
      <c r="I108" s="7"/>
      <c r="J108" s="7"/>
      <c r="K108" s="7"/>
    </row>
    <row r="109" spans="1:11" x14ac:dyDescent="0.25">
      <c r="A109" s="7">
        <v>100</v>
      </c>
      <c r="B109" s="7" t="s">
        <v>325</v>
      </c>
      <c r="C109" s="9" t="s">
        <v>326</v>
      </c>
      <c r="D109" s="7" t="s">
        <v>4</v>
      </c>
      <c r="E109" s="26" t="s">
        <v>4</v>
      </c>
      <c r="F109" s="7"/>
      <c r="G109" s="7"/>
      <c r="H109" s="7"/>
      <c r="I109" s="7"/>
      <c r="J109" s="7"/>
      <c r="K109" s="7"/>
    </row>
    <row r="110" spans="1:11" ht="96.6" x14ac:dyDescent="0.25">
      <c r="A110" s="7">
        <v>101</v>
      </c>
      <c r="B110" s="7" t="s">
        <v>4</v>
      </c>
      <c r="C110" s="9" t="s">
        <v>327</v>
      </c>
      <c r="D110" s="7" t="s">
        <v>322</v>
      </c>
      <c r="E110" s="26">
        <v>3</v>
      </c>
      <c r="F110" s="7"/>
      <c r="G110" s="7"/>
      <c r="H110" s="7"/>
      <c r="I110" s="7"/>
      <c r="J110" s="7"/>
      <c r="K110" s="7"/>
    </row>
    <row r="111" spans="1:11" x14ac:dyDescent="0.25">
      <c r="A111" s="7">
        <v>102</v>
      </c>
      <c r="B111" s="7" t="s">
        <v>4</v>
      </c>
      <c r="C111" s="9" t="s">
        <v>328</v>
      </c>
      <c r="D111" s="7" t="s">
        <v>4</v>
      </c>
      <c r="E111" s="26" t="s">
        <v>4</v>
      </c>
      <c r="F111" s="7"/>
      <c r="G111" s="7"/>
      <c r="H111" s="7"/>
      <c r="I111" s="7"/>
      <c r="J111" s="7"/>
      <c r="K111" s="7"/>
    </row>
    <row r="112" spans="1:11" x14ac:dyDescent="0.25">
      <c r="A112" s="7">
        <v>103</v>
      </c>
      <c r="B112" s="7" t="s">
        <v>329</v>
      </c>
      <c r="C112" s="9" t="s">
        <v>330</v>
      </c>
      <c r="D112" s="7" t="s">
        <v>4</v>
      </c>
      <c r="E112" s="26" t="s">
        <v>4</v>
      </c>
      <c r="F112" s="7"/>
      <c r="G112" s="7"/>
      <c r="H112" s="7"/>
      <c r="I112" s="7"/>
      <c r="J112" s="7"/>
      <c r="K112" s="7"/>
    </row>
    <row r="113" spans="1:11" ht="27.6" x14ac:dyDescent="0.25">
      <c r="A113" s="7">
        <v>104</v>
      </c>
      <c r="B113" s="7" t="s">
        <v>4</v>
      </c>
      <c r="C113" s="9" t="s">
        <v>331</v>
      </c>
      <c r="D113" s="7" t="s">
        <v>4</v>
      </c>
      <c r="E113" s="26" t="s">
        <v>4</v>
      </c>
      <c r="F113" s="7"/>
      <c r="G113" s="7"/>
      <c r="H113" s="7"/>
      <c r="I113" s="7"/>
      <c r="J113" s="7"/>
      <c r="K113" s="7"/>
    </row>
    <row r="114" spans="1:11" x14ac:dyDescent="0.25">
      <c r="A114" s="7">
        <v>105</v>
      </c>
      <c r="B114" s="7" t="s">
        <v>4</v>
      </c>
      <c r="C114" s="9" t="s">
        <v>332</v>
      </c>
      <c r="D114" s="7" t="s">
        <v>322</v>
      </c>
      <c r="E114" s="26">
        <v>1</v>
      </c>
      <c r="F114" s="7"/>
      <c r="G114" s="7"/>
      <c r="H114" s="7"/>
      <c r="I114" s="7"/>
      <c r="J114" s="7"/>
      <c r="K114" s="7"/>
    </row>
    <row r="115" spans="1:11" x14ac:dyDescent="0.25">
      <c r="A115" s="7">
        <v>106</v>
      </c>
      <c r="B115" s="7" t="s">
        <v>4</v>
      </c>
      <c r="C115" s="9" t="s">
        <v>328</v>
      </c>
      <c r="D115" s="7" t="s">
        <v>4</v>
      </c>
      <c r="E115" s="26" t="s">
        <v>4</v>
      </c>
      <c r="F115" s="7"/>
      <c r="G115" s="7"/>
      <c r="H115" s="7"/>
      <c r="I115" s="7"/>
      <c r="J115" s="7"/>
      <c r="K115" s="7"/>
    </row>
    <row r="116" spans="1:11" x14ac:dyDescent="0.25">
      <c r="A116" s="7">
        <v>107</v>
      </c>
      <c r="B116" s="7" t="s">
        <v>333</v>
      </c>
      <c r="C116" s="9" t="s">
        <v>334</v>
      </c>
      <c r="D116" s="7" t="s">
        <v>4</v>
      </c>
      <c r="E116" s="26" t="s">
        <v>4</v>
      </c>
      <c r="F116" s="7"/>
      <c r="G116" s="7"/>
      <c r="H116" s="7"/>
      <c r="I116" s="7"/>
      <c r="J116" s="7"/>
      <c r="K116" s="7"/>
    </row>
    <row r="117" spans="1:11" ht="96.6" x14ac:dyDescent="0.25">
      <c r="A117" s="7">
        <v>108</v>
      </c>
      <c r="B117" s="7" t="s">
        <v>4</v>
      </c>
      <c r="C117" s="9" t="s">
        <v>335</v>
      </c>
      <c r="D117" s="7" t="s">
        <v>4</v>
      </c>
      <c r="E117" s="26" t="s">
        <v>4</v>
      </c>
      <c r="F117" s="7"/>
      <c r="G117" s="7"/>
      <c r="H117" s="7"/>
      <c r="I117" s="7"/>
      <c r="J117" s="7"/>
      <c r="K117" s="7"/>
    </row>
    <row r="118" spans="1:11" x14ac:dyDescent="0.25">
      <c r="A118" s="7">
        <v>109</v>
      </c>
      <c r="B118" s="7" t="s">
        <v>4</v>
      </c>
      <c r="C118" s="9" t="s">
        <v>336</v>
      </c>
      <c r="D118" s="7" t="s">
        <v>4</v>
      </c>
      <c r="E118" s="26" t="s">
        <v>4</v>
      </c>
      <c r="F118" s="7"/>
      <c r="G118" s="7"/>
      <c r="H118" s="7"/>
      <c r="I118" s="7"/>
      <c r="J118" s="7"/>
      <c r="K118" s="7"/>
    </row>
    <row r="119" spans="1:11" x14ac:dyDescent="0.25">
      <c r="A119" s="7">
        <v>110</v>
      </c>
      <c r="B119" s="7" t="s">
        <v>13</v>
      </c>
      <c r="C119" s="9" t="s">
        <v>337</v>
      </c>
      <c r="D119" s="7" t="s">
        <v>4</v>
      </c>
      <c r="E119" s="26" t="s">
        <v>4</v>
      </c>
      <c r="F119" s="7"/>
      <c r="G119" s="7"/>
      <c r="H119" s="7"/>
      <c r="I119" s="7"/>
      <c r="J119" s="7"/>
      <c r="K119" s="7"/>
    </row>
    <row r="120" spans="1:11" x14ac:dyDescent="0.25">
      <c r="A120" s="7">
        <v>111</v>
      </c>
      <c r="B120" s="7" t="s">
        <v>4</v>
      </c>
      <c r="C120" s="9" t="s">
        <v>338</v>
      </c>
      <c r="D120" s="7" t="s">
        <v>15</v>
      </c>
      <c r="E120" s="26">
        <v>1</v>
      </c>
      <c r="F120" s="7"/>
      <c r="G120" s="7"/>
      <c r="H120" s="7"/>
      <c r="I120" s="7"/>
      <c r="J120" s="7"/>
      <c r="K120" s="7"/>
    </row>
    <row r="121" spans="1:11" x14ac:dyDescent="0.25">
      <c r="A121" s="7">
        <v>112</v>
      </c>
      <c r="B121" s="7" t="s">
        <v>339</v>
      </c>
      <c r="C121" s="9" t="s">
        <v>340</v>
      </c>
      <c r="D121" s="7" t="s">
        <v>4</v>
      </c>
      <c r="E121" s="26" t="s">
        <v>4</v>
      </c>
      <c r="F121" s="7"/>
      <c r="G121" s="7"/>
      <c r="H121" s="7"/>
      <c r="I121" s="7"/>
      <c r="J121" s="7"/>
      <c r="K121" s="7"/>
    </row>
    <row r="122" spans="1:11" ht="82.8" x14ac:dyDescent="0.25">
      <c r="A122" s="7">
        <v>113</v>
      </c>
      <c r="B122" s="7" t="s">
        <v>4</v>
      </c>
      <c r="C122" s="9" t="s">
        <v>341</v>
      </c>
      <c r="D122" s="7" t="s">
        <v>322</v>
      </c>
      <c r="E122" s="26">
        <v>1</v>
      </c>
      <c r="F122" s="7"/>
      <c r="G122" s="7"/>
      <c r="H122" s="7"/>
      <c r="I122" s="7"/>
      <c r="J122" s="7"/>
      <c r="K122" s="7"/>
    </row>
    <row r="123" spans="1:11" x14ac:dyDescent="0.25">
      <c r="A123" s="7">
        <v>114</v>
      </c>
      <c r="B123" s="7" t="s">
        <v>4</v>
      </c>
      <c r="C123" s="9" t="s">
        <v>328</v>
      </c>
      <c r="D123" s="7" t="s">
        <v>4</v>
      </c>
      <c r="E123" s="26" t="s">
        <v>4</v>
      </c>
      <c r="F123" s="7"/>
      <c r="G123" s="7"/>
      <c r="H123" s="7"/>
      <c r="I123" s="7"/>
      <c r="J123" s="7"/>
      <c r="K123" s="7"/>
    </row>
    <row r="124" spans="1:11" x14ac:dyDescent="0.25">
      <c r="A124" s="7">
        <v>115</v>
      </c>
      <c r="B124" s="7" t="s">
        <v>342</v>
      </c>
      <c r="C124" s="9" t="s">
        <v>343</v>
      </c>
      <c r="D124" s="7" t="s">
        <v>4</v>
      </c>
      <c r="E124" s="26" t="s">
        <v>4</v>
      </c>
      <c r="F124" s="7"/>
      <c r="G124" s="7"/>
      <c r="H124" s="7"/>
      <c r="I124" s="7"/>
      <c r="J124" s="7"/>
      <c r="K124" s="7"/>
    </row>
    <row r="125" spans="1:11" ht="41.4" x14ac:dyDescent="0.25">
      <c r="A125" s="7">
        <v>116</v>
      </c>
      <c r="B125" s="7" t="s">
        <v>4</v>
      </c>
      <c r="C125" s="9" t="s">
        <v>344</v>
      </c>
      <c r="D125" s="7" t="s">
        <v>322</v>
      </c>
      <c r="E125" s="26">
        <v>1</v>
      </c>
      <c r="F125" s="7"/>
      <c r="G125" s="7"/>
      <c r="H125" s="7"/>
      <c r="I125" s="7"/>
      <c r="J125" s="7"/>
      <c r="K125" s="7"/>
    </row>
    <row r="126" spans="1:11" x14ac:dyDescent="0.25">
      <c r="A126" s="7">
        <v>117</v>
      </c>
      <c r="B126" s="7" t="s">
        <v>345</v>
      </c>
      <c r="C126" s="9" t="s">
        <v>346</v>
      </c>
      <c r="D126" s="7" t="s">
        <v>4</v>
      </c>
      <c r="E126" s="26" t="s">
        <v>4</v>
      </c>
      <c r="F126" s="7"/>
      <c r="G126" s="7"/>
      <c r="H126" s="7"/>
      <c r="I126" s="7"/>
      <c r="J126" s="7"/>
      <c r="K126" s="7"/>
    </row>
    <row r="127" spans="1:11" ht="55.2" x14ac:dyDescent="0.25">
      <c r="A127" s="7">
        <v>118</v>
      </c>
      <c r="B127" s="7" t="s">
        <v>4</v>
      </c>
      <c r="C127" s="9" t="s">
        <v>347</v>
      </c>
      <c r="D127" s="7" t="s">
        <v>4</v>
      </c>
      <c r="E127" s="26" t="s">
        <v>4</v>
      </c>
      <c r="F127" s="7"/>
      <c r="G127" s="7"/>
      <c r="H127" s="7"/>
      <c r="I127" s="7"/>
      <c r="J127" s="7"/>
      <c r="K127" s="7"/>
    </row>
    <row r="128" spans="1:11" x14ac:dyDescent="0.25">
      <c r="A128" s="7">
        <v>119</v>
      </c>
      <c r="B128" s="7" t="s">
        <v>13</v>
      </c>
      <c r="C128" s="9" t="s">
        <v>348</v>
      </c>
      <c r="D128" s="7" t="s">
        <v>201</v>
      </c>
      <c r="E128" s="26">
        <v>1</v>
      </c>
      <c r="F128" s="7"/>
      <c r="G128" s="7"/>
      <c r="H128" s="7"/>
      <c r="I128" s="7"/>
      <c r="J128" s="7"/>
      <c r="K128" s="7"/>
    </row>
    <row r="129" spans="1:11" x14ac:dyDescent="0.25">
      <c r="A129" s="7">
        <v>121</v>
      </c>
      <c r="B129" s="7" t="s">
        <v>349</v>
      </c>
      <c r="C129" s="9" t="s">
        <v>350</v>
      </c>
      <c r="D129" s="7" t="s">
        <v>4</v>
      </c>
      <c r="E129" s="26" t="s">
        <v>4</v>
      </c>
      <c r="F129" s="7"/>
      <c r="G129" s="7"/>
      <c r="H129" s="7"/>
      <c r="I129" s="7"/>
      <c r="J129" s="7"/>
      <c r="K129" s="7"/>
    </row>
    <row r="130" spans="1:11" ht="69" x14ac:dyDescent="0.25">
      <c r="A130" s="7">
        <v>122</v>
      </c>
      <c r="B130" s="7" t="s">
        <v>4</v>
      </c>
      <c r="C130" s="9" t="s">
        <v>351</v>
      </c>
      <c r="D130" s="7" t="s">
        <v>4</v>
      </c>
      <c r="E130" s="26" t="s">
        <v>4</v>
      </c>
      <c r="F130" s="7"/>
      <c r="G130" s="7"/>
      <c r="H130" s="7"/>
      <c r="I130" s="7"/>
      <c r="J130" s="7"/>
      <c r="K130" s="7"/>
    </row>
    <row r="131" spans="1:11" x14ac:dyDescent="0.25">
      <c r="A131" s="7">
        <v>123</v>
      </c>
      <c r="B131" s="7" t="s">
        <v>4</v>
      </c>
      <c r="C131" s="9" t="s">
        <v>352</v>
      </c>
      <c r="D131" s="7" t="s">
        <v>4</v>
      </c>
      <c r="E131" s="26" t="s">
        <v>4</v>
      </c>
      <c r="F131" s="7"/>
      <c r="G131" s="7"/>
      <c r="H131" s="7"/>
      <c r="I131" s="7"/>
      <c r="J131" s="7"/>
      <c r="K131" s="7"/>
    </row>
    <row r="132" spans="1:11" x14ac:dyDescent="0.25">
      <c r="A132" s="7">
        <v>125</v>
      </c>
      <c r="B132" s="7" t="s">
        <v>16</v>
      </c>
      <c r="C132" s="9" t="s">
        <v>353</v>
      </c>
      <c r="D132" s="7" t="s">
        <v>201</v>
      </c>
      <c r="E132" s="26">
        <v>1</v>
      </c>
      <c r="F132" s="7"/>
      <c r="G132" s="7"/>
      <c r="H132" s="7"/>
      <c r="I132" s="7"/>
      <c r="J132" s="7"/>
      <c r="K132" s="7"/>
    </row>
    <row r="133" spans="1:11" x14ac:dyDescent="0.25">
      <c r="A133" s="7">
        <v>126</v>
      </c>
      <c r="B133" s="7" t="s">
        <v>4</v>
      </c>
      <c r="C133" s="9" t="s">
        <v>354</v>
      </c>
      <c r="D133" s="7" t="s">
        <v>4</v>
      </c>
      <c r="E133" s="26" t="s">
        <v>4</v>
      </c>
      <c r="F133" s="7"/>
      <c r="G133" s="7"/>
      <c r="H133" s="7"/>
      <c r="I133" s="7"/>
      <c r="J133" s="7"/>
      <c r="K133" s="7"/>
    </row>
    <row r="134" spans="1:11" ht="41.4" x14ac:dyDescent="0.25">
      <c r="A134" s="7">
        <v>127</v>
      </c>
      <c r="B134" s="7" t="s">
        <v>4</v>
      </c>
      <c r="C134" s="9" t="s">
        <v>355</v>
      </c>
      <c r="D134" s="7" t="s">
        <v>4</v>
      </c>
      <c r="E134" s="26" t="s">
        <v>4</v>
      </c>
      <c r="F134" s="7"/>
      <c r="G134" s="7"/>
      <c r="H134" s="7"/>
      <c r="I134" s="7"/>
      <c r="J134" s="7"/>
      <c r="K134" s="7"/>
    </row>
    <row r="135" spans="1:11" x14ac:dyDescent="0.25">
      <c r="A135" s="7">
        <v>128</v>
      </c>
      <c r="B135" s="7" t="s">
        <v>4</v>
      </c>
      <c r="C135" s="9" t="s">
        <v>356</v>
      </c>
      <c r="D135" s="7" t="s">
        <v>4</v>
      </c>
      <c r="E135" s="26" t="s">
        <v>4</v>
      </c>
      <c r="F135" s="7"/>
      <c r="G135" s="7"/>
      <c r="H135" s="7"/>
      <c r="I135" s="7"/>
      <c r="J135" s="7"/>
      <c r="K135" s="7"/>
    </row>
    <row r="136" spans="1:11" ht="27.6" x14ac:dyDescent="0.25">
      <c r="A136" s="7">
        <v>129</v>
      </c>
      <c r="B136" s="7" t="s">
        <v>4</v>
      </c>
      <c r="C136" s="9" t="s">
        <v>357</v>
      </c>
      <c r="D136" s="7" t="s">
        <v>4</v>
      </c>
      <c r="E136" s="26" t="s">
        <v>4</v>
      </c>
      <c r="F136" s="7"/>
      <c r="G136" s="7"/>
      <c r="H136" s="7"/>
      <c r="I136" s="7"/>
      <c r="J136" s="7"/>
      <c r="K136" s="7"/>
    </row>
    <row r="137" spans="1:11" ht="27.6" x14ac:dyDescent="0.25">
      <c r="A137" s="7">
        <v>130</v>
      </c>
      <c r="B137" s="7" t="s">
        <v>4</v>
      </c>
      <c r="C137" s="9" t="s">
        <v>358</v>
      </c>
      <c r="D137" s="7" t="s">
        <v>4</v>
      </c>
      <c r="E137" s="26" t="s">
        <v>4</v>
      </c>
      <c r="F137" s="7"/>
      <c r="G137" s="7"/>
      <c r="H137" s="7"/>
      <c r="I137" s="7"/>
      <c r="J137" s="7"/>
      <c r="K137" s="7"/>
    </row>
    <row r="138" spans="1:11" ht="27.6" x14ac:dyDescent="0.25">
      <c r="A138" s="7">
        <v>131</v>
      </c>
      <c r="B138" s="7" t="s">
        <v>4</v>
      </c>
      <c r="C138" s="9" t="s">
        <v>359</v>
      </c>
      <c r="D138" s="7" t="s">
        <v>4</v>
      </c>
      <c r="E138" s="26" t="s">
        <v>4</v>
      </c>
      <c r="F138" s="7"/>
      <c r="G138" s="7"/>
      <c r="H138" s="7"/>
      <c r="I138" s="7"/>
      <c r="J138" s="7"/>
      <c r="K138" s="7"/>
    </row>
    <row r="139" spans="1:11" x14ac:dyDescent="0.25">
      <c r="A139" s="10">
        <v>132</v>
      </c>
      <c r="B139" s="10" t="s">
        <v>4</v>
      </c>
      <c r="C139" s="11" t="s">
        <v>180</v>
      </c>
      <c r="D139" s="10" t="s">
        <v>4</v>
      </c>
      <c r="E139" s="34" t="s">
        <v>4</v>
      </c>
      <c r="F139" s="7"/>
      <c r="G139" s="7"/>
      <c r="H139" s="7"/>
      <c r="I139" s="7"/>
      <c r="J139" s="7"/>
      <c r="K139" s="7"/>
    </row>
    <row r="140" spans="1:11" x14ac:dyDescent="0.25">
      <c r="A140" s="7">
        <v>133</v>
      </c>
      <c r="B140" s="7" t="s">
        <v>12</v>
      </c>
      <c r="C140" s="9" t="s">
        <v>360</v>
      </c>
      <c r="D140" s="7" t="s">
        <v>4</v>
      </c>
      <c r="E140" s="26" t="s">
        <v>4</v>
      </c>
      <c r="F140" s="7"/>
      <c r="G140" s="7"/>
      <c r="H140" s="7"/>
      <c r="I140" s="7"/>
      <c r="J140" s="7"/>
      <c r="K140" s="7"/>
    </row>
    <row r="141" spans="1:11" x14ac:dyDescent="0.25">
      <c r="A141" s="7">
        <v>134</v>
      </c>
      <c r="B141" s="7" t="s">
        <v>207</v>
      </c>
      <c r="C141" s="9" t="s">
        <v>361</v>
      </c>
      <c r="D141" s="7" t="s">
        <v>4</v>
      </c>
      <c r="E141" s="26" t="s">
        <v>4</v>
      </c>
      <c r="F141" s="7"/>
      <c r="G141" s="7"/>
      <c r="H141" s="7"/>
      <c r="I141" s="7"/>
      <c r="J141" s="7"/>
      <c r="K141" s="7"/>
    </row>
    <row r="142" spans="1:11" ht="96.6" x14ac:dyDescent="0.25">
      <c r="A142" s="7">
        <v>135</v>
      </c>
      <c r="B142" s="7" t="s">
        <v>4</v>
      </c>
      <c r="C142" s="9" t="s">
        <v>362</v>
      </c>
      <c r="D142" s="7" t="s">
        <v>322</v>
      </c>
      <c r="E142" s="26">
        <v>30</v>
      </c>
      <c r="F142" s="7"/>
      <c r="G142" s="7"/>
      <c r="H142" s="7"/>
      <c r="I142" s="7"/>
      <c r="J142" s="7"/>
      <c r="K142" s="47">
        <f>SUM(K143:K157)</f>
        <v>31.156999999999996</v>
      </c>
    </row>
    <row r="143" spans="1:11" ht="14.4" x14ac:dyDescent="0.25">
      <c r="A143" s="7"/>
      <c r="B143" s="7"/>
      <c r="C143" s="48" t="s">
        <v>443</v>
      </c>
      <c r="D143" s="7" t="s">
        <v>322</v>
      </c>
      <c r="E143" s="26"/>
      <c r="F143" s="45">
        <v>1.6</v>
      </c>
      <c r="G143" s="46">
        <v>1.76</v>
      </c>
      <c r="H143" s="7"/>
      <c r="I143" s="45">
        <v>1</v>
      </c>
      <c r="J143" s="7"/>
      <c r="K143" s="7">
        <f>I143*G143*F143</f>
        <v>2.8160000000000003</v>
      </c>
    </row>
    <row r="144" spans="1:11" ht="14.4" x14ac:dyDescent="0.25">
      <c r="A144" s="7"/>
      <c r="B144" s="7"/>
      <c r="C144" s="48" t="s">
        <v>443</v>
      </c>
      <c r="D144" s="7" t="s">
        <v>322</v>
      </c>
      <c r="E144" s="26"/>
      <c r="F144" s="45">
        <v>1.45</v>
      </c>
      <c r="G144" s="46">
        <v>0.7</v>
      </c>
      <c r="H144" s="7"/>
      <c r="I144" s="45">
        <v>1</v>
      </c>
      <c r="J144" s="7"/>
      <c r="K144" s="7">
        <f t="shared" ref="K144:K157" si="2">I144*G144*F144</f>
        <v>1.0149999999999999</v>
      </c>
    </row>
    <row r="145" spans="1:11" ht="14.4" x14ac:dyDescent="0.25">
      <c r="A145" s="7"/>
      <c r="B145" s="7"/>
      <c r="C145" s="48" t="s">
        <v>443</v>
      </c>
      <c r="D145" s="7" t="s">
        <v>322</v>
      </c>
      <c r="E145" s="26"/>
      <c r="F145" s="45">
        <v>1.35</v>
      </c>
      <c r="G145" s="46">
        <v>1.98</v>
      </c>
      <c r="H145" s="7"/>
      <c r="I145" s="45">
        <v>1</v>
      </c>
      <c r="J145" s="7"/>
      <c r="K145" s="7">
        <f t="shared" si="2"/>
        <v>2.673</v>
      </c>
    </row>
    <row r="146" spans="1:11" ht="14.4" x14ac:dyDescent="0.25">
      <c r="A146" s="7"/>
      <c r="B146" s="7"/>
      <c r="C146" s="48" t="s">
        <v>443</v>
      </c>
      <c r="D146" s="7" t="s">
        <v>322</v>
      </c>
      <c r="E146" s="26"/>
      <c r="F146" s="45">
        <v>1.35</v>
      </c>
      <c r="G146" s="46">
        <v>1.8</v>
      </c>
      <c r="H146" s="7"/>
      <c r="I146" s="45">
        <v>1</v>
      </c>
      <c r="J146" s="7"/>
      <c r="K146" s="7">
        <f t="shared" si="2"/>
        <v>2.4300000000000002</v>
      </c>
    </row>
    <row r="147" spans="1:11" ht="14.4" x14ac:dyDescent="0.25">
      <c r="A147" s="7"/>
      <c r="B147" s="7"/>
      <c r="C147" s="48" t="s">
        <v>443</v>
      </c>
      <c r="D147" s="7" t="s">
        <v>322</v>
      </c>
      <c r="E147" s="26"/>
      <c r="F147" s="45">
        <v>1.35</v>
      </c>
      <c r="G147" s="46">
        <v>0.99</v>
      </c>
      <c r="H147" s="7"/>
      <c r="I147" s="45">
        <v>1</v>
      </c>
      <c r="J147" s="7"/>
      <c r="K147" s="7">
        <f t="shared" si="2"/>
        <v>1.3365</v>
      </c>
    </row>
    <row r="148" spans="1:11" ht="14.4" x14ac:dyDescent="0.25">
      <c r="A148" s="7"/>
      <c r="B148" s="7"/>
      <c r="C148" s="48" t="s">
        <v>443</v>
      </c>
      <c r="D148" s="7" t="s">
        <v>322</v>
      </c>
      <c r="E148" s="26"/>
      <c r="F148" s="45">
        <v>1.1000000000000001</v>
      </c>
      <c r="G148" s="46">
        <v>0.63</v>
      </c>
      <c r="H148" s="7"/>
      <c r="I148" s="45">
        <v>1</v>
      </c>
      <c r="J148" s="7"/>
      <c r="K148" s="7">
        <f t="shared" si="2"/>
        <v>0.69300000000000006</v>
      </c>
    </row>
    <row r="149" spans="1:11" ht="14.4" x14ac:dyDescent="0.25">
      <c r="A149" s="7"/>
      <c r="B149" s="7"/>
      <c r="C149" s="48" t="s">
        <v>443</v>
      </c>
      <c r="D149" s="7" t="s">
        <v>322</v>
      </c>
      <c r="E149" s="26"/>
      <c r="F149" s="45">
        <v>1</v>
      </c>
      <c r="G149" s="46">
        <v>2</v>
      </c>
      <c r="H149" s="7"/>
      <c r="I149" s="45">
        <v>2</v>
      </c>
      <c r="J149" s="7"/>
      <c r="K149" s="7">
        <f t="shared" si="2"/>
        <v>4</v>
      </c>
    </row>
    <row r="150" spans="1:11" ht="14.4" x14ac:dyDescent="0.25">
      <c r="A150" s="7"/>
      <c r="B150" s="7"/>
      <c r="C150" s="48" t="s">
        <v>443</v>
      </c>
      <c r="D150" s="7" t="s">
        <v>322</v>
      </c>
      <c r="E150" s="26"/>
      <c r="F150" s="45">
        <v>1.075</v>
      </c>
      <c r="G150" s="45">
        <v>0.3</v>
      </c>
      <c r="H150" s="7"/>
      <c r="I150" s="45">
        <v>6</v>
      </c>
      <c r="J150" s="7"/>
      <c r="K150" s="7">
        <f t="shared" si="2"/>
        <v>1.9349999999999998</v>
      </c>
    </row>
    <row r="151" spans="1:11" ht="14.4" x14ac:dyDescent="0.25">
      <c r="A151" s="7"/>
      <c r="B151" s="7"/>
      <c r="C151" s="48" t="s">
        <v>443</v>
      </c>
      <c r="D151" s="7" t="s">
        <v>322</v>
      </c>
      <c r="E151" s="26"/>
      <c r="F151" s="45">
        <v>1</v>
      </c>
      <c r="G151" s="45">
        <v>0.75</v>
      </c>
      <c r="H151" s="7"/>
      <c r="I151" s="45">
        <v>3</v>
      </c>
      <c r="J151" s="7"/>
      <c r="K151" s="7">
        <f t="shared" si="2"/>
        <v>2.25</v>
      </c>
    </row>
    <row r="152" spans="1:11" ht="14.4" x14ac:dyDescent="0.25">
      <c r="A152" s="7"/>
      <c r="B152" s="7"/>
      <c r="C152" s="48" t="s">
        <v>443</v>
      </c>
      <c r="D152" s="7" t="s">
        <v>322</v>
      </c>
      <c r="E152" s="26"/>
      <c r="F152" s="45">
        <v>1.1000000000000001</v>
      </c>
      <c r="G152" s="45">
        <v>0.8</v>
      </c>
      <c r="H152" s="7"/>
      <c r="I152" s="45">
        <v>1</v>
      </c>
      <c r="J152" s="7"/>
      <c r="K152" s="7">
        <f t="shared" si="2"/>
        <v>0.88000000000000012</v>
      </c>
    </row>
    <row r="153" spans="1:11" ht="14.4" x14ac:dyDescent="0.25">
      <c r="A153" s="7"/>
      <c r="B153" s="7"/>
      <c r="C153" s="48" t="s">
        <v>443</v>
      </c>
      <c r="D153" s="7" t="s">
        <v>322</v>
      </c>
      <c r="E153" s="26"/>
      <c r="F153" s="45">
        <v>1.4</v>
      </c>
      <c r="G153" s="45">
        <v>1.425</v>
      </c>
      <c r="H153" s="7"/>
      <c r="I153" s="45">
        <v>1</v>
      </c>
      <c r="J153" s="7"/>
      <c r="K153" s="7">
        <f t="shared" si="2"/>
        <v>1.9949999999999999</v>
      </c>
    </row>
    <row r="154" spans="1:11" ht="14.4" x14ac:dyDescent="0.25">
      <c r="A154" s="7"/>
      <c r="B154" s="7"/>
      <c r="C154" s="48" t="s">
        <v>443</v>
      </c>
      <c r="D154" s="7" t="s">
        <v>322</v>
      </c>
      <c r="E154" s="26"/>
      <c r="F154" s="45">
        <v>1.4</v>
      </c>
      <c r="G154" s="45">
        <v>1.5</v>
      </c>
      <c r="H154" s="7"/>
      <c r="I154" s="45">
        <v>1</v>
      </c>
      <c r="J154" s="7"/>
      <c r="K154" s="7">
        <f t="shared" si="2"/>
        <v>2.0999999999999996</v>
      </c>
    </row>
    <row r="155" spans="1:11" ht="14.4" x14ac:dyDescent="0.25">
      <c r="A155" s="7"/>
      <c r="B155" s="7"/>
      <c r="C155" s="48" t="s">
        <v>443</v>
      </c>
      <c r="D155" s="7" t="s">
        <v>322</v>
      </c>
      <c r="E155" s="26"/>
      <c r="F155" s="45">
        <v>1.125</v>
      </c>
      <c r="G155" s="45">
        <v>0.3</v>
      </c>
      <c r="H155" s="7"/>
      <c r="I155" s="45">
        <v>1</v>
      </c>
      <c r="J155" s="7"/>
      <c r="K155" s="7">
        <f t="shared" si="2"/>
        <v>0.33749999999999997</v>
      </c>
    </row>
    <row r="156" spans="1:11" ht="14.4" x14ac:dyDescent="0.25">
      <c r="A156" s="7"/>
      <c r="B156" s="7"/>
      <c r="C156" s="48" t="s">
        <v>443</v>
      </c>
      <c r="D156" s="7" t="s">
        <v>322</v>
      </c>
      <c r="E156" s="26"/>
      <c r="F156" s="45">
        <v>1.1000000000000001</v>
      </c>
      <c r="G156" s="45">
        <v>0.7</v>
      </c>
      <c r="H156" s="7"/>
      <c r="I156" s="45">
        <v>6</v>
      </c>
      <c r="J156" s="7"/>
      <c r="K156" s="7">
        <f t="shared" si="2"/>
        <v>4.6199999999999992</v>
      </c>
    </row>
    <row r="157" spans="1:11" ht="14.4" x14ac:dyDescent="0.25">
      <c r="A157" s="7"/>
      <c r="B157" s="7"/>
      <c r="C157" s="48" t="s">
        <v>443</v>
      </c>
      <c r="D157" s="7" t="s">
        <v>322</v>
      </c>
      <c r="E157" s="26"/>
      <c r="F157" s="45">
        <v>1.2</v>
      </c>
      <c r="G157" s="45">
        <v>1.73</v>
      </c>
      <c r="H157" s="7"/>
      <c r="I157" s="45">
        <v>1</v>
      </c>
      <c r="J157" s="7"/>
      <c r="K157" s="7">
        <f t="shared" si="2"/>
        <v>2.0760000000000001</v>
      </c>
    </row>
    <row r="158" spans="1:11" x14ac:dyDescent="0.25">
      <c r="A158" s="7">
        <v>136</v>
      </c>
      <c r="B158" s="7" t="s">
        <v>4</v>
      </c>
      <c r="C158" s="9" t="s">
        <v>278</v>
      </c>
      <c r="D158" s="7" t="s">
        <v>4</v>
      </c>
      <c r="E158" s="26" t="s">
        <v>4</v>
      </c>
      <c r="F158" s="7"/>
      <c r="G158" s="7"/>
      <c r="H158" s="7"/>
      <c r="I158" s="7"/>
      <c r="J158" s="7"/>
      <c r="K158" s="7"/>
    </row>
    <row r="159" spans="1:11" x14ac:dyDescent="0.25">
      <c r="A159" s="7">
        <v>137</v>
      </c>
      <c r="B159" s="7" t="s">
        <v>206</v>
      </c>
      <c r="C159" s="9" t="s">
        <v>363</v>
      </c>
      <c r="D159" s="7" t="s">
        <v>4</v>
      </c>
      <c r="E159" s="26" t="s">
        <v>4</v>
      </c>
      <c r="F159" s="7"/>
      <c r="G159" s="7"/>
      <c r="H159" s="7"/>
      <c r="I159" s="7"/>
      <c r="J159" s="7"/>
      <c r="K159" s="7"/>
    </row>
    <row r="160" spans="1:11" ht="96.6" x14ac:dyDescent="0.25">
      <c r="A160" s="7">
        <v>138</v>
      </c>
      <c r="B160" s="7" t="s">
        <v>4</v>
      </c>
      <c r="C160" s="9" t="s">
        <v>364</v>
      </c>
      <c r="D160" s="7" t="s">
        <v>322</v>
      </c>
      <c r="E160" s="26">
        <v>5</v>
      </c>
      <c r="F160" s="7"/>
      <c r="G160" s="7"/>
      <c r="H160" s="7"/>
      <c r="I160" s="7"/>
      <c r="J160" s="7"/>
      <c r="K160" s="7"/>
    </row>
    <row r="161" spans="1:11" x14ac:dyDescent="0.25">
      <c r="A161" s="7">
        <v>139</v>
      </c>
      <c r="B161" s="7" t="s">
        <v>4</v>
      </c>
      <c r="C161" s="9" t="s">
        <v>278</v>
      </c>
      <c r="D161" s="7" t="s">
        <v>4</v>
      </c>
      <c r="E161" s="26" t="s">
        <v>4</v>
      </c>
      <c r="F161" s="7"/>
      <c r="G161" s="7"/>
      <c r="H161" s="7"/>
      <c r="I161" s="7"/>
      <c r="J161" s="7"/>
      <c r="K161" s="7"/>
    </row>
    <row r="162" spans="1:11" x14ac:dyDescent="0.25">
      <c r="A162" s="7">
        <v>140</v>
      </c>
      <c r="B162" s="7" t="s">
        <v>205</v>
      </c>
      <c r="C162" s="9" t="s">
        <v>365</v>
      </c>
      <c r="D162" s="7" t="s">
        <v>4</v>
      </c>
      <c r="E162" s="26" t="s">
        <v>4</v>
      </c>
      <c r="F162" s="7"/>
      <c r="G162" s="7"/>
      <c r="H162" s="7"/>
      <c r="I162" s="7"/>
      <c r="J162" s="7"/>
      <c r="K162" s="7"/>
    </row>
    <row r="163" spans="1:11" ht="124.2" x14ac:dyDescent="0.25">
      <c r="A163" s="7">
        <v>141</v>
      </c>
      <c r="B163" s="7" t="s">
        <v>4</v>
      </c>
      <c r="C163" s="9" t="s">
        <v>366</v>
      </c>
      <c r="D163" s="7" t="s">
        <v>322</v>
      </c>
      <c r="E163" s="26">
        <v>55</v>
      </c>
      <c r="F163" s="7"/>
      <c r="G163" s="7"/>
      <c r="H163" s="7"/>
      <c r="I163" s="7"/>
      <c r="J163" s="7"/>
      <c r="K163" s="47">
        <f>SUM(K164:K182)</f>
        <v>42.639499999999998</v>
      </c>
    </row>
    <row r="164" spans="1:11" ht="14.4" x14ac:dyDescent="0.25">
      <c r="A164" s="7"/>
      <c r="B164" s="7"/>
      <c r="C164" s="48" t="s">
        <v>444</v>
      </c>
      <c r="D164" s="7" t="s">
        <v>322</v>
      </c>
      <c r="E164" s="26"/>
      <c r="F164" s="45">
        <v>1.4</v>
      </c>
      <c r="G164" s="46">
        <v>2.4</v>
      </c>
      <c r="H164" s="7"/>
      <c r="I164" s="45">
        <v>5</v>
      </c>
      <c r="J164" s="7"/>
      <c r="K164" s="7">
        <f>F164*G164*I164</f>
        <v>16.8</v>
      </c>
    </row>
    <row r="165" spans="1:11" ht="14.4" x14ac:dyDescent="0.25">
      <c r="A165" s="7"/>
      <c r="B165" s="7"/>
      <c r="C165" s="48" t="s">
        <v>444</v>
      </c>
      <c r="D165" s="7" t="s">
        <v>322</v>
      </c>
      <c r="E165" s="26"/>
      <c r="F165" s="45">
        <v>1.4</v>
      </c>
      <c r="G165" s="46">
        <v>1.2749999999999999</v>
      </c>
      <c r="H165" s="7"/>
      <c r="I165" s="45">
        <v>1</v>
      </c>
      <c r="J165" s="7"/>
      <c r="K165" s="7">
        <f t="shared" ref="K165:K182" si="3">F165*G165*I165</f>
        <v>1.7849999999999997</v>
      </c>
    </row>
    <row r="166" spans="1:11" ht="14.4" x14ac:dyDescent="0.25">
      <c r="A166" s="7"/>
      <c r="B166" s="7"/>
      <c r="C166" s="48" t="s">
        <v>444</v>
      </c>
      <c r="D166" s="7" t="s">
        <v>322</v>
      </c>
      <c r="E166" s="26"/>
      <c r="F166" s="45">
        <v>1.4</v>
      </c>
      <c r="G166" s="46">
        <v>1.1000000000000001</v>
      </c>
      <c r="H166" s="7"/>
      <c r="I166" s="45">
        <v>1</v>
      </c>
      <c r="J166" s="7"/>
      <c r="K166" s="7">
        <f t="shared" si="3"/>
        <v>1.54</v>
      </c>
    </row>
    <row r="167" spans="1:11" ht="14.4" x14ac:dyDescent="0.25">
      <c r="A167" s="7"/>
      <c r="B167" s="7"/>
      <c r="C167" s="48" t="s">
        <v>444</v>
      </c>
      <c r="D167" s="7" t="s">
        <v>322</v>
      </c>
      <c r="E167" s="26"/>
      <c r="F167" s="45">
        <v>1.4</v>
      </c>
      <c r="G167" s="46">
        <v>1.2</v>
      </c>
      <c r="H167" s="7"/>
      <c r="I167" s="45">
        <v>2</v>
      </c>
      <c r="J167" s="7"/>
      <c r="K167" s="7">
        <f t="shared" si="3"/>
        <v>3.36</v>
      </c>
    </row>
    <row r="168" spans="1:11" ht="14.4" x14ac:dyDescent="0.25">
      <c r="A168" s="7"/>
      <c r="B168" s="7"/>
      <c r="C168" s="48" t="s">
        <v>444</v>
      </c>
      <c r="D168" s="7" t="s">
        <v>322</v>
      </c>
      <c r="E168" s="26"/>
      <c r="F168" s="45">
        <v>1.4</v>
      </c>
      <c r="G168" s="46">
        <v>1.44</v>
      </c>
      <c r="H168" s="7"/>
      <c r="I168" s="45">
        <v>2</v>
      </c>
      <c r="J168" s="7"/>
      <c r="K168" s="7">
        <f t="shared" si="3"/>
        <v>4.032</v>
      </c>
    </row>
    <row r="169" spans="1:11" ht="14.4" x14ac:dyDescent="0.25">
      <c r="A169" s="7"/>
      <c r="B169" s="7"/>
      <c r="C169" s="48" t="s">
        <v>444</v>
      </c>
      <c r="D169" s="7" t="s">
        <v>322</v>
      </c>
      <c r="E169" s="26"/>
      <c r="F169" s="45">
        <v>1.4</v>
      </c>
      <c r="G169" s="46">
        <v>1.3</v>
      </c>
      <c r="H169" s="7"/>
      <c r="I169" s="45">
        <v>2</v>
      </c>
      <c r="J169" s="7"/>
      <c r="K169" s="7">
        <f t="shared" si="3"/>
        <v>3.6399999999999997</v>
      </c>
    </row>
    <row r="170" spans="1:11" ht="14.4" x14ac:dyDescent="0.25">
      <c r="A170" s="7"/>
      <c r="B170" s="7"/>
      <c r="C170" s="48" t="s">
        <v>444</v>
      </c>
      <c r="D170" s="7" t="s">
        <v>322</v>
      </c>
      <c r="E170" s="26"/>
      <c r="F170" s="45">
        <v>1.2</v>
      </c>
      <c r="G170" s="46">
        <v>1.3</v>
      </c>
      <c r="H170" s="7"/>
      <c r="I170" s="45">
        <v>1</v>
      </c>
      <c r="J170" s="7"/>
      <c r="K170" s="7">
        <f t="shared" si="3"/>
        <v>1.56</v>
      </c>
    </row>
    <row r="171" spans="1:11" ht="14.4" x14ac:dyDescent="0.25">
      <c r="A171" s="7"/>
      <c r="B171" s="7"/>
      <c r="C171" s="48" t="s">
        <v>444</v>
      </c>
      <c r="D171" s="7" t="s">
        <v>322</v>
      </c>
      <c r="E171" s="26"/>
      <c r="F171" s="45">
        <v>0.8</v>
      </c>
      <c r="G171" s="45">
        <v>0.9</v>
      </c>
      <c r="H171" s="7"/>
      <c r="I171" s="45">
        <v>1</v>
      </c>
      <c r="J171" s="7"/>
      <c r="K171" s="7">
        <f t="shared" si="3"/>
        <v>0.72000000000000008</v>
      </c>
    </row>
    <row r="172" spans="1:11" ht="14.4" x14ac:dyDescent="0.25">
      <c r="A172" s="7"/>
      <c r="B172" s="7"/>
      <c r="C172" s="48" t="s">
        <v>444</v>
      </c>
      <c r="D172" s="7" t="s">
        <v>322</v>
      </c>
      <c r="E172" s="26"/>
      <c r="F172" s="45">
        <v>0.8</v>
      </c>
      <c r="G172" s="45">
        <v>2.1</v>
      </c>
      <c r="H172" s="7"/>
      <c r="I172" s="45">
        <v>1</v>
      </c>
      <c r="J172" s="7"/>
      <c r="K172" s="7">
        <f t="shared" si="3"/>
        <v>1.6800000000000002</v>
      </c>
    </row>
    <row r="173" spans="1:11" ht="14.4" x14ac:dyDescent="0.25">
      <c r="A173" s="7"/>
      <c r="B173" s="7"/>
      <c r="C173" s="48" t="s">
        <v>444</v>
      </c>
      <c r="D173" s="7" t="s">
        <v>322</v>
      </c>
      <c r="E173" s="26"/>
      <c r="F173" s="45">
        <v>1.1000000000000001</v>
      </c>
      <c r="G173" s="45">
        <v>0.75</v>
      </c>
      <c r="H173" s="7"/>
      <c r="I173" s="45">
        <v>1</v>
      </c>
      <c r="J173" s="7"/>
      <c r="K173" s="7">
        <f t="shared" si="3"/>
        <v>0.82500000000000007</v>
      </c>
    </row>
    <row r="174" spans="1:11" ht="14.4" x14ac:dyDescent="0.25">
      <c r="A174" s="7"/>
      <c r="B174" s="7"/>
      <c r="C174" s="48" t="s">
        <v>444</v>
      </c>
      <c r="D174" s="7" t="s">
        <v>322</v>
      </c>
      <c r="E174" s="26"/>
      <c r="F174" s="45">
        <v>1.4</v>
      </c>
      <c r="G174" s="45">
        <v>0.71</v>
      </c>
      <c r="H174" s="7"/>
      <c r="I174" s="45">
        <v>1</v>
      </c>
      <c r="J174" s="7"/>
      <c r="K174" s="7">
        <f t="shared" si="3"/>
        <v>0.99399999999999988</v>
      </c>
    </row>
    <row r="175" spans="1:11" ht="14.4" x14ac:dyDescent="0.25">
      <c r="A175" s="7"/>
      <c r="B175" s="7"/>
      <c r="C175" s="48" t="s">
        <v>444</v>
      </c>
      <c r="D175" s="7" t="s">
        <v>322</v>
      </c>
      <c r="E175" s="26"/>
      <c r="F175" s="45">
        <v>1.4</v>
      </c>
      <c r="G175" s="45">
        <v>0.95</v>
      </c>
      <c r="H175" s="7"/>
      <c r="I175" s="45">
        <v>1</v>
      </c>
      <c r="J175" s="7"/>
      <c r="K175" s="7">
        <f t="shared" si="3"/>
        <v>1.3299999999999998</v>
      </c>
    </row>
    <row r="176" spans="1:11" ht="14.4" x14ac:dyDescent="0.25">
      <c r="A176" s="7"/>
      <c r="B176" s="7"/>
      <c r="C176" s="48" t="s">
        <v>444</v>
      </c>
      <c r="D176" s="7" t="s">
        <v>322</v>
      </c>
      <c r="E176" s="26"/>
      <c r="F176" s="45">
        <v>1.3</v>
      </c>
      <c r="G176" s="45">
        <v>0.5</v>
      </c>
      <c r="H176" s="7"/>
      <c r="I176" s="45">
        <v>1</v>
      </c>
      <c r="J176" s="7"/>
      <c r="K176" s="7">
        <f t="shared" si="3"/>
        <v>0.65</v>
      </c>
    </row>
    <row r="177" spans="1:11" ht="14.4" x14ac:dyDescent="0.25">
      <c r="A177" s="7"/>
      <c r="B177" s="7"/>
      <c r="C177" s="48" t="s">
        <v>444</v>
      </c>
      <c r="D177" s="7" t="s">
        <v>322</v>
      </c>
      <c r="E177" s="26"/>
      <c r="F177" s="45">
        <v>1.3</v>
      </c>
      <c r="G177" s="45">
        <v>0.35</v>
      </c>
      <c r="H177" s="7"/>
      <c r="I177" s="45">
        <v>1</v>
      </c>
      <c r="J177" s="7"/>
      <c r="K177" s="7">
        <f t="shared" si="3"/>
        <v>0.45499999999999996</v>
      </c>
    </row>
    <row r="178" spans="1:11" ht="14.4" x14ac:dyDescent="0.25">
      <c r="A178" s="7"/>
      <c r="B178" s="7"/>
      <c r="C178" s="48" t="s">
        <v>444</v>
      </c>
      <c r="D178" s="7" t="s">
        <v>322</v>
      </c>
      <c r="E178" s="26"/>
      <c r="F178" s="45">
        <v>1.4</v>
      </c>
      <c r="G178" s="45">
        <v>0.35</v>
      </c>
      <c r="H178" s="7"/>
      <c r="I178" s="45">
        <v>1</v>
      </c>
      <c r="J178" s="7"/>
      <c r="K178" s="7">
        <f t="shared" si="3"/>
        <v>0.48999999999999994</v>
      </c>
    </row>
    <row r="179" spans="1:11" ht="14.4" x14ac:dyDescent="0.25">
      <c r="A179" s="7"/>
      <c r="B179" s="7"/>
      <c r="C179" s="48" t="s">
        <v>444</v>
      </c>
      <c r="D179" s="7" t="s">
        <v>322</v>
      </c>
      <c r="E179" s="26"/>
      <c r="F179" s="45">
        <v>1.4</v>
      </c>
      <c r="G179" s="45">
        <v>1.2</v>
      </c>
      <c r="H179" s="7"/>
      <c r="I179" s="45">
        <v>1</v>
      </c>
      <c r="J179" s="7"/>
      <c r="K179" s="7">
        <f t="shared" si="3"/>
        <v>1.68</v>
      </c>
    </row>
    <row r="180" spans="1:11" ht="14.4" x14ac:dyDescent="0.25">
      <c r="A180" s="7"/>
      <c r="B180" s="7"/>
      <c r="C180" s="48" t="s">
        <v>444</v>
      </c>
      <c r="D180" s="7" t="s">
        <v>322</v>
      </c>
      <c r="E180" s="26"/>
      <c r="F180" s="45">
        <v>1.2</v>
      </c>
      <c r="G180" s="45">
        <v>0.2</v>
      </c>
      <c r="H180" s="7"/>
      <c r="I180" s="45">
        <v>1</v>
      </c>
      <c r="J180" s="7"/>
      <c r="K180" s="7">
        <f t="shared" si="3"/>
        <v>0.24</v>
      </c>
    </row>
    <row r="181" spans="1:11" ht="14.4" x14ac:dyDescent="0.25">
      <c r="A181" s="7"/>
      <c r="B181" s="7"/>
      <c r="C181" s="48" t="s">
        <v>444</v>
      </c>
      <c r="D181" s="7" t="s">
        <v>322</v>
      </c>
      <c r="E181" s="26"/>
      <c r="F181" s="45">
        <v>0.55000000000000004</v>
      </c>
      <c r="G181" s="45">
        <v>0.45</v>
      </c>
      <c r="H181" s="7"/>
      <c r="I181" s="45">
        <v>1</v>
      </c>
      <c r="J181" s="7"/>
      <c r="K181" s="7">
        <f t="shared" si="3"/>
        <v>0.24750000000000003</v>
      </c>
    </row>
    <row r="182" spans="1:11" ht="14.4" x14ac:dyDescent="0.25">
      <c r="A182" s="7"/>
      <c r="B182" s="7"/>
      <c r="C182" s="48" t="s">
        <v>444</v>
      </c>
      <c r="D182" s="7" t="s">
        <v>322</v>
      </c>
      <c r="E182" s="26"/>
      <c r="F182" s="45">
        <v>0.94</v>
      </c>
      <c r="G182" s="45">
        <v>0.65</v>
      </c>
      <c r="H182" s="7"/>
      <c r="I182" s="45">
        <v>1</v>
      </c>
      <c r="J182" s="7"/>
      <c r="K182" s="7">
        <f t="shared" si="3"/>
        <v>0.61099999999999999</v>
      </c>
    </row>
    <row r="183" spans="1:11" x14ac:dyDescent="0.25">
      <c r="A183" s="7">
        <v>142</v>
      </c>
      <c r="B183" s="7" t="s">
        <v>4</v>
      </c>
      <c r="C183" s="9" t="s">
        <v>278</v>
      </c>
      <c r="D183" s="7" t="s">
        <v>4</v>
      </c>
      <c r="E183" s="26" t="s">
        <v>4</v>
      </c>
      <c r="F183" s="7"/>
      <c r="G183" s="7"/>
      <c r="H183" s="7"/>
      <c r="I183" s="7"/>
      <c r="J183" s="7"/>
      <c r="K183" s="7"/>
    </row>
    <row r="184" spans="1:11" x14ac:dyDescent="0.25">
      <c r="A184" s="7">
        <v>143</v>
      </c>
      <c r="B184" s="7" t="s">
        <v>4</v>
      </c>
      <c r="C184" s="9" t="s">
        <v>367</v>
      </c>
      <c r="D184" s="7" t="s">
        <v>4</v>
      </c>
      <c r="E184" s="26" t="s">
        <v>4</v>
      </c>
      <c r="F184" s="7"/>
      <c r="G184" s="7"/>
      <c r="H184" s="7"/>
      <c r="I184" s="7"/>
      <c r="J184" s="7"/>
      <c r="K184" s="7"/>
    </row>
    <row r="185" spans="1:11" ht="27.6" x14ac:dyDescent="0.25">
      <c r="A185" s="7">
        <v>144</v>
      </c>
      <c r="B185" s="7" t="s">
        <v>267</v>
      </c>
      <c r="C185" s="9" t="s">
        <v>368</v>
      </c>
      <c r="D185" s="7" t="s">
        <v>4</v>
      </c>
      <c r="E185" s="26" t="s">
        <v>4</v>
      </c>
      <c r="F185" s="7"/>
      <c r="G185" s="7"/>
      <c r="H185" s="7"/>
      <c r="I185" s="7"/>
      <c r="J185" s="7"/>
      <c r="K185" s="7"/>
    </row>
    <row r="186" spans="1:11" ht="41.4" x14ac:dyDescent="0.25">
      <c r="A186" s="7">
        <v>145</v>
      </c>
      <c r="B186" s="7" t="s">
        <v>268</v>
      </c>
      <c r="C186" s="9" t="s">
        <v>369</v>
      </c>
      <c r="D186" s="7" t="s">
        <v>4</v>
      </c>
      <c r="E186" s="26" t="s">
        <v>4</v>
      </c>
      <c r="F186" s="7"/>
      <c r="G186" s="7"/>
      <c r="H186" s="7"/>
      <c r="I186" s="7"/>
      <c r="J186" s="7"/>
      <c r="K186" s="7"/>
    </row>
    <row r="187" spans="1:11" ht="27.6" x14ac:dyDescent="0.25">
      <c r="A187" s="7">
        <v>146</v>
      </c>
      <c r="B187" s="7" t="s">
        <v>269</v>
      </c>
      <c r="C187" s="9" t="s">
        <v>370</v>
      </c>
      <c r="D187" s="7" t="s">
        <v>4</v>
      </c>
      <c r="E187" s="26" t="s">
        <v>4</v>
      </c>
      <c r="F187" s="7"/>
      <c r="G187" s="7"/>
      <c r="H187" s="7"/>
      <c r="I187" s="7"/>
      <c r="J187" s="7"/>
      <c r="K187" s="7"/>
    </row>
    <row r="188" spans="1:11" x14ac:dyDescent="0.25">
      <c r="A188" s="10">
        <v>147</v>
      </c>
      <c r="B188" s="10" t="s">
        <v>4</v>
      </c>
      <c r="C188" s="11" t="s">
        <v>180</v>
      </c>
      <c r="D188" s="10" t="s">
        <v>4</v>
      </c>
      <c r="E188" s="34" t="s">
        <v>4</v>
      </c>
      <c r="F188" s="7"/>
      <c r="G188" s="7"/>
      <c r="H188" s="7"/>
      <c r="I188" s="7"/>
      <c r="J188" s="7"/>
      <c r="K188" s="7"/>
    </row>
    <row r="189" spans="1:11" x14ac:dyDescent="0.25">
      <c r="A189" s="7">
        <v>148</v>
      </c>
      <c r="B189" s="7" t="s">
        <v>14</v>
      </c>
      <c r="C189" s="9" t="s">
        <v>371</v>
      </c>
      <c r="D189" s="7" t="s">
        <v>4</v>
      </c>
      <c r="E189" s="26" t="s">
        <v>4</v>
      </c>
      <c r="F189" s="7"/>
      <c r="G189" s="7"/>
      <c r="H189" s="7"/>
      <c r="I189" s="7"/>
      <c r="J189" s="7"/>
      <c r="K189" s="7"/>
    </row>
    <row r="190" spans="1:11" x14ac:dyDescent="0.25">
      <c r="A190" s="7">
        <v>149</v>
      </c>
      <c r="B190" s="7" t="s">
        <v>372</v>
      </c>
      <c r="C190" s="9" t="s">
        <v>373</v>
      </c>
      <c r="D190" s="7" t="s">
        <v>4</v>
      </c>
      <c r="E190" s="26" t="s">
        <v>4</v>
      </c>
      <c r="F190" s="7"/>
      <c r="G190" s="7"/>
      <c r="H190" s="7"/>
      <c r="I190" s="7"/>
      <c r="J190" s="7"/>
      <c r="K190" s="7"/>
    </row>
    <row r="191" spans="1:11" ht="165.6" x14ac:dyDescent="0.25">
      <c r="A191" s="7">
        <v>150</v>
      </c>
      <c r="B191" s="7" t="s">
        <v>4</v>
      </c>
      <c r="C191" s="9" t="s">
        <v>374</v>
      </c>
      <c r="D191" s="7" t="s">
        <v>4</v>
      </c>
      <c r="E191" s="26" t="s">
        <v>4</v>
      </c>
      <c r="F191" s="7"/>
      <c r="G191" s="7"/>
      <c r="H191" s="7"/>
      <c r="I191" s="7"/>
      <c r="J191" s="7"/>
      <c r="K191" s="7"/>
    </row>
    <row r="192" spans="1:11" x14ac:dyDescent="0.25">
      <c r="A192" s="7">
        <v>151</v>
      </c>
      <c r="B192" s="7" t="s">
        <v>13</v>
      </c>
      <c r="C192" s="9" t="s">
        <v>375</v>
      </c>
      <c r="D192" s="7" t="s">
        <v>181</v>
      </c>
      <c r="E192" s="26">
        <v>1</v>
      </c>
      <c r="F192" s="7"/>
      <c r="G192" s="7"/>
      <c r="H192" s="7"/>
      <c r="I192" s="7"/>
      <c r="J192" s="7"/>
      <c r="K192" s="7"/>
    </row>
    <row r="193" spans="1:11" x14ac:dyDescent="0.25">
      <c r="A193" s="7">
        <v>152</v>
      </c>
      <c r="B193" s="7" t="s">
        <v>376</v>
      </c>
      <c r="C193" s="9" t="s">
        <v>377</v>
      </c>
      <c r="D193" s="7" t="s">
        <v>4</v>
      </c>
      <c r="E193" s="26" t="s">
        <v>4</v>
      </c>
      <c r="F193" s="7"/>
      <c r="G193" s="7"/>
      <c r="H193" s="7"/>
      <c r="I193" s="7"/>
      <c r="J193" s="7"/>
      <c r="K193" s="7"/>
    </row>
    <row r="194" spans="1:11" ht="151.80000000000001" x14ac:dyDescent="0.25">
      <c r="A194" s="7">
        <v>153</v>
      </c>
      <c r="B194" s="7" t="s">
        <v>4</v>
      </c>
      <c r="C194" s="9" t="s">
        <v>378</v>
      </c>
      <c r="D194" s="7" t="s">
        <v>4</v>
      </c>
      <c r="E194" s="26" t="s">
        <v>4</v>
      </c>
      <c r="F194" s="7"/>
      <c r="G194" s="7"/>
      <c r="H194" s="7"/>
      <c r="I194" s="7"/>
      <c r="J194" s="7"/>
      <c r="K194" s="7"/>
    </row>
    <row r="195" spans="1:11" x14ac:dyDescent="0.25">
      <c r="A195" s="7">
        <v>154</v>
      </c>
      <c r="B195" s="7" t="s">
        <v>13</v>
      </c>
      <c r="C195" s="9" t="s">
        <v>379</v>
      </c>
      <c r="D195" s="7" t="s">
        <v>4</v>
      </c>
      <c r="E195" s="26" t="s">
        <v>4</v>
      </c>
      <c r="F195" s="7"/>
      <c r="G195" s="7"/>
      <c r="H195" s="7"/>
      <c r="I195" s="7"/>
      <c r="J195" s="7"/>
      <c r="K195" s="7"/>
    </row>
    <row r="196" spans="1:11" x14ac:dyDescent="0.25">
      <c r="A196" s="7">
        <v>155</v>
      </c>
      <c r="B196" s="7" t="s">
        <v>4</v>
      </c>
      <c r="C196" s="9" t="s">
        <v>375</v>
      </c>
      <c r="D196" s="7" t="s">
        <v>275</v>
      </c>
      <c r="E196" s="26">
        <v>10</v>
      </c>
      <c r="F196" s="7"/>
      <c r="G196" s="7"/>
      <c r="H196" s="7"/>
      <c r="I196" s="7"/>
      <c r="J196" s="7"/>
      <c r="K196" s="7"/>
    </row>
    <row r="197" spans="1:11" x14ac:dyDescent="0.25">
      <c r="A197" s="7">
        <v>156</v>
      </c>
      <c r="B197" s="7" t="s">
        <v>16</v>
      </c>
      <c r="C197" s="9" t="s">
        <v>380</v>
      </c>
      <c r="D197" s="7" t="s">
        <v>4</v>
      </c>
      <c r="E197" s="26" t="s">
        <v>4</v>
      </c>
      <c r="F197" s="7"/>
      <c r="G197" s="7"/>
      <c r="H197" s="7"/>
      <c r="I197" s="7"/>
      <c r="J197" s="7"/>
      <c r="K197" s="7"/>
    </row>
    <row r="198" spans="1:11" x14ac:dyDescent="0.25">
      <c r="A198" s="7">
        <v>157</v>
      </c>
      <c r="B198" s="7" t="s">
        <v>4</v>
      </c>
      <c r="C198" s="9" t="s">
        <v>381</v>
      </c>
      <c r="D198" s="7" t="s">
        <v>275</v>
      </c>
      <c r="E198" s="26">
        <v>20</v>
      </c>
      <c r="F198" s="7"/>
      <c r="G198" s="7"/>
      <c r="H198" s="7"/>
      <c r="I198" s="7"/>
      <c r="J198" s="7"/>
      <c r="K198" s="7"/>
    </row>
    <row r="199" spans="1:11" x14ac:dyDescent="0.25">
      <c r="A199" s="7">
        <v>158</v>
      </c>
      <c r="B199" s="7" t="s">
        <v>382</v>
      </c>
      <c r="C199" s="9" t="s">
        <v>383</v>
      </c>
      <c r="D199" s="7" t="s">
        <v>4</v>
      </c>
      <c r="E199" s="26" t="s">
        <v>4</v>
      </c>
      <c r="F199" s="7"/>
      <c r="G199" s="7"/>
      <c r="H199" s="7"/>
      <c r="I199" s="7"/>
      <c r="J199" s="7"/>
      <c r="K199" s="7"/>
    </row>
    <row r="200" spans="1:11" ht="41.4" x14ac:dyDescent="0.25">
      <c r="A200" s="7">
        <v>159</v>
      </c>
      <c r="B200" s="7" t="s">
        <v>4</v>
      </c>
      <c r="C200" s="9" t="s">
        <v>384</v>
      </c>
      <c r="D200" s="7" t="s">
        <v>4</v>
      </c>
      <c r="E200" s="26" t="s">
        <v>4</v>
      </c>
      <c r="F200" s="7"/>
      <c r="G200" s="7"/>
      <c r="H200" s="7"/>
      <c r="I200" s="7"/>
      <c r="J200" s="7"/>
      <c r="K200" s="7"/>
    </row>
    <row r="201" spans="1:11" x14ac:dyDescent="0.25">
      <c r="A201" s="7">
        <v>160</v>
      </c>
      <c r="B201" s="7" t="s">
        <v>4</v>
      </c>
      <c r="C201" s="9" t="s">
        <v>385</v>
      </c>
      <c r="D201" s="7" t="s">
        <v>4</v>
      </c>
      <c r="E201" s="26" t="s">
        <v>4</v>
      </c>
      <c r="F201" s="7"/>
      <c r="G201" s="7"/>
      <c r="H201" s="7"/>
      <c r="I201" s="7"/>
      <c r="J201" s="7"/>
      <c r="K201" s="7"/>
    </row>
    <row r="202" spans="1:11" x14ac:dyDescent="0.25">
      <c r="A202" s="7">
        <v>161</v>
      </c>
      <c r="B202" s="7" t="s">
        <v>4</v>
      </c>
      <c r="C202" s="9" t="s">
        <v>386</v>
      </c>
      <c r="D202" s="7" t="s">
        <v>4</v>
      </c>
      <c r="E202" s="26" t="s">
        <v>4</v>
      </c>
      <c r="F202" s="7"/>
      <c r="G202" s="7"/>
      <c r="H202" s="7"/>
      <c r="I202" s="7"/>
      <c r="J202" s="7"/>
      <c r="K202" s="7"/>
    </row>
    <row r="203" spans="1:11" x14ac:dyDescent="0.25">
      <c r="A203" s="7">
        <v>162</v>
      </c>
      <c r="B203" s="7" t="s">
        <v>4</v>
      </c>
      <c r="C203" s="9" t="s">
        <v>387</v>
      </c>
      <c r="D203" s="7" t="s">
        <v>4</v>
      </c>
      <c r="E203" s="26" t="s">
        <v>4</v>
      </c>
      <c r="F203" s="7"/>
      <c r="G203" s="7"/>
      <c r="H203" s="7"/>
      <c r="I203" s="7"/>
      <c r="J203" s="7"/>
      <c r="K203" s="7"/>
    </row>
    <row r="204" spans="1:11" x14ac:dyDescent="0.25">
      <c r="A204" s="7">
        <v>163</v>
      </c>
      <c r="B204" s="7" t="s">
        <v>4</v>
      </c>
      <c r="C204" s="9" t="s">
        <v>388</v>
      </c>
      <c r="D204" s="7" t="s">
        <v>4</v>
      </c>
      <c r="E204" s="26" t="s">
        <v>4</v>
      </c>
      <c r="F204" s="7"/>
      <c r="G204" s="7"/>
      <c r="H204" s="7"/>
      <c r="I204" s="7"/>
      <c r="J204" s="7"/>
      <c r="K204" s="7"/>
    </row>
    <row r="205" spans="1:11" ht="96.6" x14ac:dyDescent="0.25">
      <c r="A205" s="7">
        <v>164</v>
      </c>
      <c r="B205" s="7" t="s">
        <v>4</v>
      </c>
      <c r="C205" s="9" t="s">
        <v>389</v>
      </c>
      <c r="D205" s="7" t="s">
        <v>4</v>
      </c>
      <c r="E205" s="26" t="s">
        <v>4</v>
      </c>
      <c r="F205" s="7"/>
      <c r="G205" s="7"/>
      <c r="H205" s="7"/>
      <c r="I205" s="7"/>
      <c r="J205" s="7"/>
      <c r="K205" s="7"/>
    </row>
    <row r="206" spans="1:11" x14ac:dyDescent="0.25">
      <c r="A206" s="7">
        <v>165</v>
      </c>
      <c r="B206" s="7" t="s">
        <v>4</v>
      </c>
      <c r="C206" s="9" t="s">
        <v>390</v>
      </c>
      <c r="D206" s="7" t="s">
        <v>4</v>
      </c>
      <c r="E206" s="26" t="s">
        <v>4</v>
      </c>
      <c r="F206" s="7"/>
      <c r="G206" s="7"/>
      <c r="H206" s="7"/>
      <c r="I206" s="7"/>
      <c r="J206" s="7"/>
      <c r="K206" s="7"/>
    </row>
    <row r="207" spans="1:11" x14ac:dyDescent="0.25">
      <c r="A207" s="7">
        <v>166</v>
      </c>
      <c r="B207" s="7" t="s">
        <v>13</v>
      </c>
      <c r="C207" s="9" t="s">
        <v>391</v>
      </c>
      <c r="D207" s="7" t="s">
        <v>181</v>
      </c>
      <c r="E207" s="26">
        <v>1</v>
      </c>
      <c r="F207" s="7"/>
      <c r="G207" s="7"/>
      <c r="H207" s="7"/>
      <c r="I207" s="7"/>
      <c r="J207" s="7"/>
      <c r="K207" s="7"/>
    </row>
    <row r="208" spans="1:11" x14ac:dyDescent="0.25">
      <c r="A208" s="7">
        <v>167</v>
      </c>
      <c r="B208" s="7" t="s">
        <v>392</v>
      </c>
      <c r="C208" s="9" t="s">
        <v>393</v>
      </c>
      <c r="D208" s="7" t="s">
        <v>4</v>
      </c>
      <c r="E208" s="26" t="s">
        <v>4</v>
      </c>
      <c r="F208" s="7"/>
      <c r="G208" s="7"/>
      <c r="H208" s="7"/>
      <c r="I208" s="7"/>
      <c r="J208" s="7"/>
      <c r="K208" s="7"/>
    </row>
    <row r="209" spans="1:11" ht="124.2" x14ac:dyDescent="0.25">
      <c r="A209" s="7">
        <v>168</v>
      </c>
      <c r="B209" s="7" t="s">
        <v>4</v>
      </c>
      <c r="C209" s="9" t="s">
        <v>394</v>
      </c>
      <c r="D209" s="7" t="s">
        <v>4</v>
      </c>
      <c r="E209" s="26" t="s">
        <v>4</v>
      </c>
      <c r="F209" s="7"/>
      <c r="G209" s="7"/>
      <c r="H209" s="7"/>
      <c r="I209" s="7"/>
      <c r="J209" s="7"/>
      <c r="K209" s="7"/>
    </row>
    <row r="210" spans="1:11" x14ac:dyDescent="0.25">
      <c r="A210" s="7">
        <v>169</v>
      </c>
      <c r="B210" s="7" t="s">
        <v>13</v>
      </c>
      <c r="C210" s="9" t="s">
        <v>395</v>
      </c>
      <c r="D210" s="7" t="s">
        <v>181</v>
      </c>
      <c r="E210" s="26">
        <v>1</v>
      </c>
      <c r="F210" s="7"/>
      <c r="G210" s="7"/>
      <c r="H210" s="7"/>
      <c r="I210" s="7"/>
      <c r="J210" s="7"/>
      <c r="K210" s="7"/>
    </row>
    <row r="211" spans="1:11" x14ac:dyDescent="0.25">
      <c r="A211" s="7">
        <v>170</v>
      </c>
      <c r="B211" s="7" t="s">
        <v>396</v>
      </c>
      <c r="C211" s="9" t="s">
        <v>397</v>
      </c>
      <c r="D211" s="7" t="s">
        <v>4</v>
      </c>
      <c r="E211" s="26" t="s">
        <v>4</v>
      </c>
      <c r="F211" s="7"/>
      <c r="G211" s="7"/>
      <c r="H211" s="7"/>
      <c r="I211" s="7"/>
      <c r="J211" s="7"/>
      <c r="K211" s="7"/>
    </row>
    <row r="212" spans="1:11" ht="55.2" x14ac:dyDescent="0.25">
      <c r="A212" s="7">
        <v>171</v>
      </c>
      <c r="B212" s="7" t="s">
        <v>4</v>
      </c>
      <c r="C212" s="9" t="s">
        <v>398</v>
      </c>
      <c r="D212" s="7" t="s">
        <v>4</v>
      </c>
      <c r="E212" s="26" t="s">
        <v>4</v>
      </c>
      <c r="F212" s="7"/>
      <c r="G212" s="7"/>
      <c r="H212" s="7"/>
      <c r="I212" s="7"/>
      <c r="J212" s="7"/>
      <c r="K212" s="7"/>
    </row>
    <row r="213" spans="1:11" x14ac:dyDescent="0.25">
      <c r="A213" s="7">
        <v>172</v>
      </c>
      <c r="B213" s="7" t="s">
        <v>13</v>
      </c>
      <c r="C213" s="9" t="s">
        <v>399</v>
      </c>
      <c r="D213" s="7" t="s">
        <v>275</v>
      </c>
      <c r="E213" s="26">
        <v>10</v>
      </c>
      <c r="F213" s="7"/>
      <c r="G213" s="7"/>
      <c r="H213" s="7"/>
      <c r="I213" s="7"/>
      <c r="J213" s="7"/>
      <c r="K213" s="7"/>
    </row>
  </sheetData>
  <mergeCells count="3">
    <mergeCell ref="F1:K1"/>
    <mergeCell ref="D1:E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3470-CB94-4992-994C-66BE8BE67ED5}">
  <dimension ref="A1:E20"/>
  <sheetViews>
    <sheetView zoomScale="85" zoomScaleNormal="85" zoomScaleSheetLayoutView="85" workbookViewId="0">
      <selection activeCell="H19" sqref="H19"/>
    </sheetView>
  </sheetViews>
  <sheetFormatPr defaultColWidth="9.109375" defaultRowHeight="15.6" x14ac:dyDescent="0.3"/>
  <cols>
    <col min="1" max="1" width="6.109375" style="55" customWidth="1"/>
    <col min="2" max="2" width="107.6640625" style="69" customWidth="1"/>
    <col min="3" max="3" width="11.33203125" style="55" customWidth="1"/>
    <col min="4" max="4" width="7.33203125" style="55" customWidth="1"/>
    <col min="5" max="244" width="9.109375" style="55"/>
    <col min="245" max="245" width="6.109375" style="55" customWidth="1"/>
    <col min="246" max="246" width="107.88671875" style="55" bestFit="1" customWidth="1"/>
    <col min="247" max="247" width="11.33203125" style="55" customWidth="1"/>
    <col min="248" max="248" width="7.33203125" style="55" customWidth="1"/>
    <col min="249" max="249" width="11.33203125" style="55" customWidth="1"/>
    <col min="250" max="250" width="19.109375" style="55" customWidth="1"/>
    <col min="251" max="500" width="9.109375" style="55"/>
    <col min="501" max="501" width="6.109375" style="55" customWidth="1"/>
    <col min="502" max="502" width="107.88671875" style="55" bestFit="1" customWidth="1"/>
    <col min="503" max="503" width="11.33203125" style="55" customWidth="1"/>
    <col min="504" max="504" width="7.33203125" style="55" customWidth="1"/>
    <col min="505" max="505" width="11.33203125" style="55" customWidth="1"/>
    <col min="506" max="506" width="19.109375" style="55" customWidth="1"/>
    <col min="507" max="756" width="9.109375" style="55"/>
    <col min="757" max="757" width="6.109375" style="55" customWidth="1"/>
    <col min="758" max="758" width="107.88671875" style="55" bestFit="1" customWidth="1"/>
    <col min="759" max="759" width="11.33203125" style="55" customWidth="1"/>
    <col min="760" max="760" width="7.33203125" style="55" customWidth="1"/>
    <col min="761" max="761" width="11.33203125" style="55" customWidth="1"/>
    <col min="762" max="762" width="19.109375" style="55" customWidth="1"/>
    <col min="763" max="1012" width="9.109375" style="55"/>
    <col min="1013" max="1013" width="6.109375" style="55" customWidth="1"/>
    <col min="1014" max="1014" width="107.88671875" style="55" bestFit="1" customWidth="1"/>
    <col min="1015" max="1015" width="11.33203125" style="55" customWidth="1"/>
    <col min="1016" max="1016" width="7.33203125" style="55" customWidth="1"/>
    <col min="1017" max="1017" width="11.33203125" style="55" customWidth="1"/>
    <col min="1018" max="1018" width="19.109375" style="55" customWidth="1"/>
    <col min="1019" max="1268" width="9.109375" style="55"/>
    <col min="1269" max="1269" width="6.109375" style="55" customWidth="1"/>
    <col min="1270" max="1270" width="107.88671875" style="55" bestFit="1" customWidth="1"/>
    <col min="1271" max="1271" width="11.33203125" style="55" customWidth="1"/>
    <col min="1272" max="1272" width="7.33203125" style="55" customWidth="1"/>
    <col min="1273" max="1273" width="11.33203125" style="55" customWidth="1"/>
    <col min="1274" max="1274" width="19.109375" style="55" customWidth="1"/>
    <col min="1275" max="1524" width="9.109375" style="55"/>
    <col min="1525" max="1525" width="6.109375" style="55" customWidth="1"/>
    <col min="1526" max="1526" width="107.88671875" style="55" bestFit="1" customWidth="1"/>
    <col min="1527" max="1527" width="11.33203125" style="55" customWidth="1"/>
    <col min="1528" max="1528" width="7.33203125" style="55" customWidth="1"/>
    <col min="1529" max="1529" width="11.33203125" style="55" customWidth="1"/>
    <col min="1530" max="1530" width="19.109375" style="55" customWidth="1"/>
    <col min="1531" max="1780" width="9.109375" style="55"/>
    <col min="1781" max="1781" width="6.109375" style="55" customWidth="1"/>
    <col min="1782" max="1782" width="107.88671875" style="55" bestFit="1" customWidth="1"/>
    <col min="1783" max="1783" width="11.33203125" style="55" customWidth="1"/>
    <col min="1784" max="1784" width="7.33203125" style="55" customWidth="1"/>
    <col min="1785" max="1785" width="11.33203125" style="55" customWidth="1"/>
    <col min="1786" max="1786" width="19.109375" style="55" customWidth="1"/>
    <col min="1787" max="2036" width="9.109375" style="55"/>
    <col min="2037" max="2037" width="6.109375" style="55" customWidth="1"/>
    <col min="2038" max="2038" width="107.88671875" style="55" bestFit="1" customWidth="1"/>
    <col min="2039" max="2039" width="11.33203125" style="55" customWidth="1"/>
    <col min="2040" max="2040" width="7.33203125" style="55" customWidth="1"/>
    <col min="2041" max="2041" width="11.33203125" style="55" customWidth="1"/>
    <col min="2042" max="2042" width="19.109375" style="55" customWidth="1"/>
    <col min="2043" max="2292" width="9.109375" style="55"/>
    <col min="2293" max="2293" width="6.109375" style="55" customWidth="1"/>
    <col min="2294" max="2294" width="107.88671875" style="55" bestFit="1" customWidth="1"/>
    <col min="2295" max="2295" width="11.33203125" style="55" customWidth="1"/>
    <col min="2296" max="2296" width="7.33203125" style="55" customWidth="1"/>
    <col min="2297" max="2297" width="11.33203125" style="55" customWidth="1"/>
    <col min="2298" max="2298" width="19.109375" style="55" customWidth="1"/>
    <col min="2299" max="2548" width="9.109375" style="55"/>
    <col min="2549" max="2549" width="6.109375" style="55" customWidth="1"/>
    <col min="2550" max="2550" width="107.88671875" style="55" bestFit="1" customWidth="1"/>
    <col min="2551" max="2551" width="11.33203125" style="55" customWidth="1"/>
    <col min="2552" max="2552" width="7.33203125" style="55" customWidth="1"/>
    <col min="2553" max="2553" width="11.33203125" style="55" customWidth="1"/>
    <col min="2554" max="2554" width="19.109375" style="55" customWidth="1"/>
    <col min="2555" max="2804" width="9.109375" style="55"/>
    <col min="2805" max="2805" width="6.109375" style="55" customWidth="1"/>
    <col min="2806" max="2806" width="107.88671875" style="55" bestFit="1" customWidth="1"/>
    <col min="2807" max="2807" width="11.33203125" style="55" customWidth="1"/>
    <col min="2808" max="2808" width="7.33203125" style="55" customWidth="1"/>
    <col min="2809" max="2809" width="11.33203125" style="55" customWidth="1"/>
    <col min="2810" max="2810" width="19.109375" style="55" customWidth="1"/>
    <col min="2811" max="3060" width="9.109375" style="55"/>
    <col min="3061" max="3061" width="6.109375" style="55" customWidth="1"/>
    <col min="3062" max="3062" width="107.88671875" style="55" bestFit="1" customWidth="1"/>
    <col min="3063" max="3063" width="11.33203125" style="55" customWidth="1"/>
    <col min="3064" max="3064" width="7.33203125" style="55" customWidth="1"/>
    <col min="3065" max="3065" width="11.33203125" style="55" customWidth="1"/>
    <col min="3066" max="3066" width="19.109375" style="55" customWidth="1"/>
    <col min="3067" max="3316" width="9.109375" style="55"/>
    <col min="3317" max="3317" width="6.109375" style="55" customWidth="1"/>
    <col min="3318" max="3318" width="107.88671875" style="55" bestFit="1" customWidth="1"/>
    <col min="3319" max="3319" width="11.33203125" style="55" customWidth="1"/>
    <col min="3320" max="3320" width="7.33203125" style="55" customWidth="1"/>
    <col min="3321" max="3321" width="11.33203125" style="55" customWidth="1"/>
    <col min="3322" max="3322" width="19.109375" style="55" customWidth="1"/>
    <col min="3323" max="3572" width="9.109375" style="55"/>
    <col min="3573" max="3573" width="6.109375" style="55" customWidth="1"/>
    <col min="3574" max="3574" width="107.88671875" style="55" bestFit="1" customWidth="1"/>
    <col min="3575" max="3575" width="11.33203125" style="55" customWidth="1"/>
    <col min="3576" max="3576" width="7.33203125" style="55" customWidth="1"/>
    <col min="3577" max="3577" width="11.33203125" style="55" customWidth="1"/>
    <col min="3578" max="3578" width="19.109375" style="55" customWidth="1"/>
    <col min="3579" max="3828" width="9.109375" style="55"/>
    <col min="3829" max="3829" width="6.109375" style="55" customWidth="1"/>
    <col min="3830" max="3830" width="107.88671875" style="55" bestFit="1" customWidth="1"/>
    <col min="3831" max="3831" width="11.33203125" style="55" customWidth="1"/>
    <col min="3832" max="3832" width="7.33203125" style="55" customWidth="1"/>
    <col min="3833" max="3833" width="11.33203125" style="55" customWidth="1"/>
    <col min="3834" max="3834" width="19.109375" style="55" customWidth="1"/>
    <col min="3835" max="4084" width="9.109375" style="55"/>
    <col min="4085" max="4085" width="6.109375" style="55" customWidth="1"/>
    <col min="4086" max="4086" width="107.88671875" style="55" bestFit="1" customWidth="1"/>
    <col min="4087" max="4087" width="11.33203125" style="55" customWidth="1"/>
    <col min="4088" max="4088" width="7.33203125" style="55" customWidth="1"/>
    <col min="4089" max="4089" width="11.33203125" style="55" customWidth="1"/>
    <col min="4090" max="4090" width="19.109375" style="55" customWidth="1"/>
    <col min="4091" max="4340" width="9.109375" style="55"/>
    <col min="4341" max="4341" width="6.109375" style="55" customWidth="1"/>
    <col min="4342" max="4342" width="107.88671875" style="55" bestFit="1" customWidth="1"/>
    <col min="4343" max="4343" width="11.33203125" style="55" customWidth="1"/>
    <col min="4344" max="4344" width="7.33203125" style="55" customWidth="1"/>
    <col min="4345" max="4345" width="11.33203125" style="55" customWidth="1"/>
    <col min="4346" max="4346" width="19.109375" style="55" customWidth="1"/>
    <col min="4347" max="4596" width="9.109375" style="55"/>
    <col min="4597" max="4597" width="6.109375" style="55" customWidth="1"/>
    <col min="4598" max="4598" width="107.88671875" style="55" bestFit="1" customWidth="1"/>
    <col min="4599" max="4599" width="11.33203125" style="55" customWidth="1"/>
    <col min="4600" max="4600" width="7.33203125" style="55" customWidth="1"/>
    <col min="4601" max="4601" width="11.33203125" style="55" customWidth="1"/>
    <col min="4602" max="4602" width="19.109375" style="55" customWidth="1"/>
    <col min="4603" max="4852" width="9.109375" style="55"/>
    <col min="4853" max="4853" width="6.109375" style="55" customWidth="1"/>
    <col min="4854" max="4854" width="107.88671875" style="55" bestFit="1" customWidth="1"/>
    <col min="4855" max="4855" width="11.33203125" style="55" customWidth="1"/>
    <col min="4856" max="4856" width="7.33203125" style="55" customWidth="1"/>
    <col min="4857" max="4857" width="11.33203125" style="55" customWidth="1"/>
    <col min="4858" max="4858" width="19.109375" style="55" customWidth="1"/>
    <col min="4859" max="5108" width="9.109375" style="55"/>
    <col min="5109" max="5109" width="6.109375" style="55" customWidth="1"/>
    <col min="5110" max="5110" width="107.88671875" style="55" bestFit="1" customWidth="1"/>
    <col min="5111" max="5111" width="11.33203125" style="55" customWidth="1"/>
    <col min="5112" max="5112" width="7.33203125" style="55" customWidth="1"/>
    <col min="5113" max="5113" width="11.33203125" style="55" customWidth="1"/>
    <col min="5114" max="5114" width="19.109375" style="55" customWidth="1"/>
    <col min="5115" max="5364" width="9.109375" style="55"/>
    <col min="5365" max="5365" width="6.109375" style="55" customWidth="1"/>
    <col min="5366" max="5366" width="107.88671875" style="55" bestFit="1" customWidth="1"/>
    <col min="5367" max="5367" width="11.33203125" style="55" customWidth="1"/>
    <col min="5368" max="5368" width="7.33203125" style="55" customWidth="1"/>
    <col min="5369" max="5369" width="11.33203125" style="55" customWidth="1"/>
    <col min="5370" max="5370" width="19.109375" style="55" customWidth="1"/>
    <col min="5371" max="5620" width="9.109375" style="55"/>
    <col min="5621" max="5621" width="6.109375" style="55" customWidth="1"/>
    <col min="5622" max="5622" width="107.88671875" style="55" bestFit="1" customWidth="1"/>
    <col min="5623" max="5623" width="11.33203125" style="55" customWidth="1"/>
    <col min="5624" max="5624" width="7.33203125" style="55" customWidth="1"/>
    <col min="5625" max="5625" width="11.33203125" style="55" customWidth="1"/>
    <col min="5626" max="5626" width="19.109375" style="55" customWidth="1"/>
    <col min="5627" max="5876" width="9.109375" style="55"/>
    <col min="5877" max="5877" width="6.109375" style="55" customWidth="1"/>
    <col min="5878" max="5878" width="107.88671875" style="55" bestFit="1" customWidth="1"/>
    <col min="5879" max="5879" width="11.33203125" style="55" customWidth="1"/>
    <col min="5880" max="5880" width="7.33203125" style="55" customWidth="1"/>
    <col min="5881" max="5881" width="11.33203125" style="55" customWidth="1"/>
    <col min="5882" max="5882" width="19.109375" style="55" customWidth="1"/>
    <col min="5883" max="6132" width="9.109375" style="55"/>
    <col min="6133" max="6133" width="6.109375" style="55" customWidth="1"/>
    <col min="6134" max="6134" width="107.88671875" style="55" bestFit="1" customWidth="1"/>
    <col min="6135" max="6135" width="11.33203125" style="55" customWidth="1"/>
    <col min="6136" max="6136" width="7.33203125" style="55" customWidth="1"/>
    <col min="6137" max="6137" width="11.33203125" style="55" customWidth="1"/>
    <col min="6138" max="6138" width="19.109375" style="55" customWidth="1"/>
    <col min="6139" max="6388" width="9.109375" style="55"/>
    <col min="6389" max="6389" width="6.109375" style="55" customWidth="1"/>
    <col min="6390" max="6390" width="107.88671875" style="55" bestFit="1" customWidth="1"/>
    <col min="6391" max="6391" width="11.33203125" style="55" customWidth="1"/>
    <col min="6392" max="6392" width="7.33203125" style="55" customWidth="1"/>
    <col min="6393" max="6393" width="11.33203125" style="55" customWidth="1"/>
    <col min="6394" max="6394" width="19.109375" style="55" customWidth="1"/>
    <col min="6395" max="6644" width="9.109375" style="55"/>
    <col min="6645" max="6645" width="6.109375" style="55" customWidth="1"/>
    <col min="6646" max="6646" width="107.88671875" style="55" bestFit="1" customWidth="1"/>
    <col min="6647" max="6647" width="11.33203125" style="55" customWidth="1"/>
    <col min="6648" max="6648" width="7.33203125" style="55" customWidth="1"/>
    <col min="6649" max="6649" width="11.33203125" style="55" customWidth="1"/>
    <col min="6650" max="6650" width="19.109375" style="55" customWidth="1"/>
    <col min="6651" max="6900" width="9.109375" style="55"/>
    <col min="6901" max="6901" width="6.109375" style="55" customWidth="1"/>
    <col min="6902" max="6902" width="107.88671875" style="55" bestFit="1" customWidth="1"/>
    <col min="6903" max="6903" width="11.33203125" style="55" customWidth="1"/>
    <col min="6904" max="6904" width="7.33203125" style="55" customWidth="1"/>
    <col min="6905" max="6905" width="11.33203125" style="55" customWidth="1"/>
    <col min="6906" max="6906" width="19.109375" style="55" customWidth="1"/>
    <col min="6907" max="7156" width="9.109375" style="55"/>
    <col min="7157" max="7157" width="6.109375" style="55" customWidth="1"/>
    <col min="7158" max="7158" width="107.88671875" style="55" bestFit="1" customWidth="1"/>
    <col min="7159" max="7159" width="11.33203125" style="55" customWidth="1"/>
    <col min="7160" max="7160" width="7.33203125" style="55" customWidth="1"/>
    <col min="7161" max="7161" width="11.33203125" style="55" customWidth="1"/>
    <col min="7162" max="7162" width="19.109375" style="55" customWidth="1"/>
    <col min="7163" max="7412" width="9.109375" style="55"/>
    <col min="7413" max="7413" width="6.109375" style="55" customWidth="1"/>
    <col min="7414" max="7414" width="107.88671875" style="55" bestFit="1" customWidth="1"/>
    <col min="7415" max="7415" width="11.33203125" style="55" customWidth="1"/>
    <col min="7416" max="7416" width="7.33203125" style="55" customWidth="1"/>
    <col min="7417" max="7417" width="11.33203125" style="55" customWidth="1"/>
    <col min="7418" max="7418" width="19.109375" style="55" customWidth="1"/>
    <col min="7419" max="7668" width="9.109375" style="55"/>
    <col min="7669" max="7669" width="6.109375" style="55" customWidth="1"/>
    <col min="7670" max="7670" width="107.88671875" style="55" bestFit="1" customWidth="1"/>
    <col min="7671" max="7671" width="11.33203125" style="55" customWidth="1"/>
    <col min="7672" max="7672" width="7.33203125" style="55" customWidth="1"/>
    <col min="7673" max="7673" width="11.33203125" style="55" customWidth="1"/>
    <col min="7674" max="7674" width="19.109375" style="55" customWidth="1"/>
    <col min="7675" max="7924" width="9.109375" style="55"/>
    <col min="7925" max="7925" width="6.109375" style="55" customWidth="1"/>
    <col min="7926" max="7926" width="107.88671875" style="55" bestFit="1" customWidth="1"/>
    <col min="7927" max="7927" width="11.33203125" style="55" customWidth="1"/>
    <col min="7928" max="7928" width="7.33203125" style="55" customWidth="1"/>
    <col min="7929" max="7929" width="11.33203125" style="55" customWidth="1"/>
    <col min="7930" max="7930" width="19.109375" style="55" customWidth="1"/>
    <col min="7931" max="8180" width="9.109375" style="55"/>
    <col min="8181" max="8181" width="6.109375" style="55" customWidth="1"/>
    <col min="8182" max="8182" width="107.88671875" style="55" bestFit="1" customWidth="1"/>
    <col min="8183" max="8183" width="11.33203125" style="55" customWidth="1"/>
    <col min="8184" max="8184" width="7.33203125" style="55" customWidth="1"/>
    <col min="8185" max="8185" width="11.33203125" style="55" customWidth="1"/>
    <col min="8186" max="8186" width="19.109375" style="55" customWidth="1"/>
    <col min="8187" max="8436" width="9.109375" style="55"/>
    <col min="8437" max="8437" width="6.109375" style="55" customWidth="1"/>
    <col min="8438" max="8438" width="107.88671875" style="55" bestFit="1" customWidth="1"/>
    <col min="8439" max="8439" width="11.33203125" style="55" customWidth="1"/>
    <col min="8440" max="8440" width="7.33203125" style="55" customWidth="1"/>
    <col min="8441" max="8441" width="11.33203125" style="55" customWidth="1"/>
    <col min="8442" max="8442" width="19.109375" style="55" customWidth="1"/>
    <col min="8443" max="8692" width="9.109375" style="55"/>
    <col min="8693" max="8693" width="6.109375" style="55" customWidth="1"/>
    <col min="8694" max="8694" width="107.88671875" style="55" bestFit="1" customWidth="1"/>
    <col min="8695" max="8695" width="11.33203125" style="55" customWidth="1"/>
    <col min="8696" max="8696" width="7.33203125" style="55" customWidth="1"/>
    <col min="8697" max="8697" width="11.33203125" style="55" customWidth="1"/>
    <col min="8698" max="8698" width="19.109375" style="55" customWidth="1"/>
    <col min="8699" max="8948" width="9.109375" style="55"/>
    <col min="8949" max="8949" width="6.109375" style="55" customWidth="1"/>
    <col min="8950" max="8950" width="107.88671875" style="55" bestFit="1" customWidth="1"/>
    <col min="8951" max="8951" width="11.33203125" style="55" customWidth="1"/>
    <col min="8952" max="8952" width="7.33203125" style="55" customWidth="1"/>
    <col min="8953" max="8953" width="11.33203125" style="55" customWidth="1"/>
    <col min="8954" max="8954" width="19.109375" style="55" customWidth="1"/>
    <col min="8955" max="9204" width="9.109375" style="55"/>
    <col min="9205" max="9205" width="6.109375" style="55" customWidth="1"/>
    <col min="9206" max="9206" width="107.88671875" style="55" bestFit="1" customWidth="1"/>
    <col min="9207" max="9207" width="11.33203125" style="55" customWidth="1"/>
    <col min="9208" max="9208" width="7.33203125" style="55" customWidth="1"/>
    <col min="9209" max="9209" width="11.33203125" style="55" customWidth="1"/>
    <col min="9210" max="9210" width="19.109375" style="55" customWidth="1"/>
    <col min="9211" max="9460" width="9.109375" style="55"/>
    <col min="9461" max="9461" width="6.109375" style="55" customWidth="1"/>
    <col min="9462" max="9462" width="107.88671875" style="55" bestFit="1" customWidth="1"/>
    <col min="9463" max="9463" width="11.33203125" style="55" customWidth="1"/>
    <col min="9464" max="9464" width="7.33203125" style="55" customWidth="1"/>
    <col min="9465" max="9465" width="11.33203125" style="55" customWidth="1"/>
    <col min="9466" max="9466" width="19.109375" style="55" customWidth="1"/>
    <col min="9467" max="9716" width="9.109375" style="55"/>
    <col min="9717" max="9717" width="6.109375" style="55" customWidth="1"/>
    <col min="9718" max="9718" width="107.88671875" style="55" bestFit="1" customWidth="1"/>
    <col min="9719" max="9719" width="11.33203125" style="55" customWidth="1"/>
    <col min="9720" max="9720" width="7.33203125" style="55" customWidth="1"/>
    <col min="9721" max="9721" width="11.33203125" style="55" customWidth="1"/>
    <col min="9722" max="9722" width="19.109375" style="55" customWidth="1"/>
    <col min="9723" max="9972" width="9.109375" style="55"/>
    <col min="9973" max="9973" width="6.109375" style="55" customWidth="1"/>
    <col min="9974" max="9974" width="107.88671875" style="55" bestFit="1" customWidth="1"/>
    <col min="9975" max="9975" width="11.33203125" style="55" customWidth="1"/>
    <col min="9976" max="9976" width="7.33203125" style="55" customWidth="1"/>
    <col min="9977" max="9977" width="11.33203125" style="55" customWidth="1"/>
    <col min="9978" max="9978" width="19.109375" style="55" customWidth="1"/>
    <col min="9979" max="10228" width="9.109375" style="55"/>
    <col min="10229" max="10229" width="6.109375" style="55" customWidth="1"/>
    <col min="10230" max="10230" width="107.88671875" style="55" bestFit="1" customWidth="1"/>
    <col min="10231" max="10231" width="11.33203125" style="55" customWidth="1"/>
    <col min="10232" max="10232" width="7.33203125" style="55" customWidth="1"/>
    <col min="10233" max="10233" width="11.33203125" style="55" customWidth="1"/>
    <col min="10234" max="10234" width="19.109375" style="55" customWidth="1"/>
    <col min="10235" max="10484" width="9.109375" style="55"/>
    <col min="10485" max="10485" width="6.109375" style="55" customWidth="1"/>
    <col min="10486" max="10486" width="107.88671875" style="55" bestFit="1" customWidth="1"/>
    <col min="10487" max="10487" width="11.33203125" style="55" customWidth="1"/>
    <col min="10488" max="10488" width="7.33203125" style="55" customWidth="1"/>
    <col min="10489" max="10489" width="11.33203125" style="55" customWidth="1"/>
    <col min="10490" max="10490" width="19.109375" style="55" customWidth="1"/>
    <col min="10491" max="10740" width="9.109375" style="55"/>
    <col min="10741" max="10741" width="6.109375" style="55" customWidth="1"/>
    <col min="10742" max="10742" width="107.88671875" style="55" bestFit="1" customWidth="1"/>
    <col min="10743" max="10743" width="11.33203125" style="55" customWidth="1"/>
    <col min="10744" max="10744" width="7.33203125" style="55" customWidth="1"/>
    <col min="10745" max="10745" width="11.33203125" style="55" customWidth="1"/>
    <col min="10746" max="10746" width="19.109375" style="55" customWidth="1"/>
    <col min="10747" max="10996" width="9.109375" style="55"/>
    <col min="10997" max="10997" width="6.109375" style="55" customWidth="1"/>
    <col min="10998" max="10998" width="107.88671875" style="55" bestFit="1" customWidth="1"/>
    <col min="10999" max="10999" width="11.33203125" style="55" customWidth="1"/>
    <col min="11000" max="11000" width="7.33203125" style="55" customWidth="1"/>
    <col min="11001" max="11001" width="11.33203125" style="55" customWidth="1"/>
    <col min="11002" max="11002" width="19.109375" style="55" customWidth="1"/>
    <col min="11003" max="11252" width="9.109375" style="55"/>
    <col min="11253" max="11253" width="6.109375" style="55" customWidth="1"/>
    <col min="11254" max="11254" width="107.88671875" style="55" bestFit="1" customWidth="1"/>
    <col min="11255" max="11255" width="11.33203125" style="55" customWidth="1"/>
    <col min="11256" max="11256" width="7.33203125" style="55" customWidth="1"/>
    <col min="11257" max="11257" width="11.33203125" style="55" customWidth="1"/>
    <col min="11258" max="11258" width="19.109375" style="55" customWidth="1"/>
    <col min="11259" max="11508" width="9.109375" style="55"/>
    <col min="11509" max="11509" width="6.109375" style="55" customWidth="1"/>
    <col min="11510" max="11510" width="107.88671875" style="55" bestFit="1" customWidth="1"/>
    <col min="11511" max="11511" width="11.33203125" style="55" customWidth="1"/>
    <col min="11512" max="11512" width="7.33203125" style="55" customWidth="1"/>
    <col min="11513" max="11513" width="11.33203125" style="55" customWidth="1"/>
    <col min="11514" max="11514" width="19.109375" style="55" customWidth="1"/>
    <col min="11515" max="11764" width="9.109375" style="55"/>
    <col min="11765" max="11765" width="6.109375" style="55" customWidth="1"/>
    <col min="11766" max="11766" width="107.88671875" style="55" bestFit="1" customWidth="1"/>
    <col min="11767" max="11767" width="11.33203125" style="55" customWidth="1"/>
    <col min="11768" max="11768" width="7.33203125" style="55" customWidth="1"/>
    <col min="11769" max="11769" width="11.33203125" style="55" customWidth="1"/>
    <col min="11770" max="11770" width="19.109375" style="55" customWidth="1"/>
    <col min="11771" max="12020" width="9.109375" style="55"/>
    <col min="12021" max="12021" width="6.109375" style="55" customWidth="1"/>
    <col min="12022" max="12022" width="107.88671875" style="55" bestFit="1" customWidth="1"/>
    <col min="12023" max="12023" width="11.33203125" style="55" customWidth="1"/>
    <col min="12024" max="12024" width="7.33203125" style="55" customWidth="1"/>
    <col min="12025" max="12025" width="11.33203125" style="55" customWidth="1"/>
    <col min="12026" max="12026" width="19.109375" style="55" customWidth="1"/>
    <col min="12027" max="12276" width="9.109375" style="55"/>
    <col min="12277" max="12277" width="6.109375" style="55" customWidth="1"/>
    <col min="12278" max="12278" width="107.88671875" style="55" bestFit="1" customWidth="1"/>
    <col min="12279" max="12279" width="11.33203125" style="55" customWidth="1"/>
    <col min="12280" max="12280" width="7.33203125" style="55" customWidth="1"/>
    <col min="12281" max="12281" width="11.33203125" style="55" customWidth="1"/>
    <col min="12282" max="12282" width="19.109375" style="55" customWidth="1"/>
    <col min="12283" max="12532" width="9.109375" style="55"/>
    <col min="12533" max="12533" width="6.109375" style="55" customWidth="1"/>
    <col min="12534" max="12534" width="107.88671875" style="55" bestFit="1" customWidth="1"/>
    <col min="12535" max="12535" width="11.33203125" style="55" customWidth="1"/>
    <col min="12536" max="12536" width="7.33203125" style="55" customWidth="1"/>
    <col min="12537" max="12537" width="11.33203125" style="55" customWidth="1"/>
    <col min="12538" max="12538" width="19.109375" style="55" customWidth="1"/>
    <col min="12539" max="12788" width="9.109375" style="55"/>
    <col min="12789" max="12789" width="6.109375" style="55" customWidth="1"/>
    <col min="12790" max="12790" width="107.88671875" style="55" bestFit="1" customWidth="1"/>
    <col min="12791" max="12791" width="11.33203125" style="55" customWidth="1"/>
    <col min="12792" max="12792" width="7.33203125" style="55" customWidth="1"/>
    <col min="12793" max="12793" width="11.33203125" style="55" customWidth="1"/>
    <col min="12794" max="12794" width="19.109375" style="55" customWidth="1"/>
    <col min="12795" max="13044" width="9.109375" style="55"/>
    <col min="13045" max="13045" width="6.109375" style="55" customWidth="1"/>
    <col min="13046" max="13046" width="107.88671875" style="55" bestFit="1" customWidth="1"/>
    <col min="13047" max="13047" width="11.33203125" style="55" customWidth="1"/>
    <col min="13048" max="13048" width="7.33203125" style="55" customWidth="1"/>
    <col min="13049" max="13049" width="11.33203125" style="55" customWidth="1"/>
    <col min="13050" max="13050" width="19.109375" style="55" customWidth="1"/>
    <col min="13051" max="13300" width="9.109375" style="55"/>
    <col min="13301" max="13301" width="6.109375" style="55" customWidth="1"/>
    <col min="13302" max="13302" width="107.88671875" style="55" bestFit="1" customWidth="1"/>
    <col min="13303" max="13303" width="11.33203125" style="55" customWidth="1"/>
    <col min="13304" max="13304" width="7.33203125" style="55" customWidth="1"/>
    <col min="13305" max="13305" width="11.33203125" style="55" customWidth="1"/>
    <col min="13306" max="13306" width="19.109375" style="55" customWidth="1"/>
    <col min="13307" max="13556" width="9.109375" style="55"/>
    <col min="13557" max="13557" width="6.109375" style="55" customWidth="1"/>
    <col min="13558" max="13558" width="107.88671875" style="55" bestFit="1" customWidth="1"/>
    <col min="13559" max="13559" width="11.33203125" style="55" customWidth="1"/>
    <col min="13560" max="13560" width="7.33203125" style="55" customWidth="1"/>
    <col min="13561" max="13561" width="11.33203125" style="55" customWidth="1"/>
    <col min="13562" max="13562" width="19.109375" style="55" customWidth="1"/>
    <col min="13563" max="13812" width="9.109375" style="55"/>
    <col min="13813" max="13813" width="6.109375" style="55" customWidth="1"/>
    <col min="13814" max="13814" width="107.88671875" style="55" bestFit="1" customWidth="1"/>
    <col min="13815" max="13815" width="11.33203125" style="55" customWidth="1"/>
    <col min="13816" max="13816" width="7.33203125" style="55" customWidth="1"/>
    <col min="13817" max="13817" width="11.33203125" style="55" customWidth="1"/>
    <col min="13818" max="13818" width="19.109375" style="55" customWidth="1"/>
    <col min="13819" max="14068" width="9.109375" style="55"/>
    <col min="14069" max="14069" width="6.109375" style="55" customWidth="1"/>
    <col min="14070" max="14070" width="107.88671875" style="55" bestFit="1" customWidth="1"/>
    <col min="14071" max="14071" width="11.33203125" style="55" customWidth="1"/>
    <col min="14072" max="14072" width="7.33203125" style="55" customWidth="1"/>
    <col min="14073" max="14073" width="11.33203125" style="55" customWidth="1"/>
    <col min="14074" max="14074" width="19.109375" style="55" customWidth="1"/>
    <col min="14075" max="14324" width="9.109375" style="55"/>
    <col min="14325" max="14325" width="6.109375" style="55" customWidth="1"/>
    <col min="14326" max="14326" width="107.88671875" style="55" bestFit="1" customWidth="1"/>
    <col min="14327" max="14327" width="11.33203125" style="55" customWidth="1"/>
    <col min="14328" max="14328" width="7.33203125" style="55" customWidth="1"/>
    <col min="14329" max="14329" width="11.33203125" style="55" customWidth="1"/>
    <col min="14330" max="14330" width="19.109375" style="55" customWidth="1"/>
    <col min="14331" max="14580" width="9.109375" style="55"/>
    <col min="14581" max="14581" width="6.109375" style="55" customWidth="1"/>
    <col min="14582" max="14582" width="107.88671875" style="55" bestFit="1" customWidth="1"/>
    <col min="14583" max="14583" width="11.33203125" style="55" customWidth="1"/>
    <col min="14584" max="14584" width="7.33203125" style="55" customWidth="1"/>
    <col min="14585" max="14585" width="11.33203125" style="55" customWidth="1"/>
    <col min="14586" max="14586" width="19.109375" style="55" customWidth="1"/>
    <col min="14587" max="14836" width="9.109375" style="55"/>
    <col min="14837" max="14837" width="6.109375" style="55" customWidth="1"/>
    <col min="14838" max="14838" width="107.88671875" style="55" bestFit="1" customWidth="1"/>
    <col min="14839" max="14839" width="11.33203125" style="55" customWidth="1"/>
    <col min="14840" max="14840" width="7.33203125" style="55" customWidth="1"/>
    <col min="14841" max="14841" width="11.33203125" style="55" customWidth="1"/>
    <col min="14842" max="14842" width="19.109375" style="55" customWidth="1"/>
    <col min="14843" max="15092" width="9.109375" style="55"/>
    <col min="15093" max="15093" width="6.109375" style="55" customWidth="1"/>
    <col min="15094" max="15094" width="107.88671875" style="55" bestFit="1" customWidth="1"/>
    <col min="15095" max="15095" width="11.33203125" style="55" customWidth="1"/>
    <col min="15096" max="15096" width="7.33203125" style="55" customWidth="1"/>
    <col min="15097" max="15097" width="11.33203125" style="55" customWidth="1"/>
    <col min="15098" max="15098" width="19.109375" style="55" customWidth="1"/>
    <col min="15099" max="15348" width="9.109375" style="55"/>
    <col min="15349" max="15349" width="6.109375" style="55" customWidth="1"/>
    <col min="15350" max="15350" width="107.88671875" style="55" bestFit="1" customWidth="1"/>
    <col min="15351" max="15351" width="11.33203125" style="55" customWidth="1"/>
    <col min="15352" max="15352" width="7.33203125" style="55" customWidth="1"/>
    <col min="15353" max="15353" width="11.33203125" style="55" customWidth="1"/>
    <col min="15354" max="15354" width="19.109375" style="55" customWidth="1"/>
    <col min="15355" max="15604" width="9.109375" style="55"/>
    <col min="15605" max="15605" width="6.109375" style="55" customWidth="1"/>
    <col min="15606" max="15606" width="107.88671875" style="55" bestFit="1" customWidth="1"/>
    <col min="15607" max="15607" width="11.33203125" style="55" customWidth="1"/>
    <col min="15608" max="15608" width="7.33203125" style="55" customWidth="1"/>
    <col min="15609" max="15609" width="11.33203125" style="55" customWidth="1"/>
    <col min="15610" max="15610" width="19.109375" style="55" customWidth="1"/>
    <col min="15611" max="15860" width="9.109375" style="55"/>
    <col min="15861" max="15861" width="6.109375" style="55" customWidth="1"/>
    <col min="15862" max="15862" width="107.88671875" style="55" bestFit="1" customWidth="1"/>
    <col min="15863" max="15863" width="11.33203125" style="55" customWidth="1"/>
    <col min="15864" max="15864" width="7.33203125" style="55" customWidth="1"/>
    <col min="15865" max="15865" width="11.33203125" style="55" customWidth="1"/>
    <col min="15866" max="15866" width="19.109375" style="55" customWidth="1"/>
    <col min="15867" max="16116" width="9.109375" style="55"/>
    <col min="16117" max="16117" width="6.109375" style="55" customWidth="1"/>
    <col min="16118" max="16118" width="107.88671875" style="55" bestFit="1" customWidth="1"/>
    <col min="16119" max="16119" width="11.33203125" style="55" customWidth="1"/>
    <col min="16120" max="16120" width="7.33203125" style="55" customWidth="1"/>
    <col min="16121" max="16121" width="11.33203125" style="55" customWidth="1"/>
    <col min="16122" max="16122" width="19.109375" style="55" customWidth="1"/>
    <col min="16123" max="16384" width="9.109375" style="55"/>
  </cols>
  <sheetData>
    <row r="1" spans="1:5" s="52" customFormat="1" ht="18" x14ac:dyDescent="0.3">
      <c r="A1" s="50"/>
      <c r="B1" s="88" t="s">
        <v>445</v>
      </c>
      <c r="C1" s="89"/>
      <c r="D1" s="90"/>
      <c r="E1" s="51"/>
    </row>
    <row r="2" spans="1:5" s="54" customFormat="1" ht="18" x14ac:dyDescent="0.3">
      <c r="A2" s="91" t="s">
        <v>446</v>
      </c>
      <c r="B2" s="92"/>
      <c r="C2" s="93" t="s">
        <v>447</v>
      </c>
      <c r="D2" s="94"/>
      <c r="E2" s="53"/>
    </row>
    <row r="3" spans="1:5" x14ac:dyDescent="0.25">
      <c r="A3" s="95" t="s">
        <v>448</v>
      </c>
      <c r="B3" s="95" t="s">
        <v>449</v>
      </c>
      <c r="C3" s="95" t="s">
        <v>450</v>
      </c>
      <c r="D3" s="96" t="s">
        <v>451</v>
      </c>
      <c r="E3" s="49"/>
    </row>
    <row r="4" spans="1:5" x14ac:dyDescent="0.3">
      <c r="A4" s="95"/>
      <c r="B4" s="95"/>
      <c r="C4" s="95"/>
      <c r="D4" s="96"/>
      <c r="E4" s="24" t="s">
        <v>407</v>
      </c>
    </row>
    <row r="5" spans="1:5" ht="33" customHeight="1" x14ac:dyDescent="0.25">
      <c r="A5" s="56">
        <v>1</v>
      </c>
      <c r="B5" s="57" t="s">
        <v>452</v>
      </c>
      <c r="C5" s="58">
        <v>12</v>
      </c>
      <c r="D5" s="59" t="s">
        <v>182</v>
      </c>
      <c r="E5" s="19">
        <v>4.3</v>
      </c>
    </row>
    <row r="6" spans="1:5" ht="31.2" x14ac:dyDescent="0.25">
      <c r="A6" s="56">
        <v>2</v>
      </c>
      <c r="B6" s="57" t="s">
        <v>453</v>
      </c>
      <c r="C6" s="58">
        <v>12</v>
      </c>
      <c r="D6" s="59" t="s">
        <v>182</v>
      </c>
      <c r="E6" s="19"/>
    </row>
    <row r="7" spans="1:5" x14ac:dyDescent="0.25">
      <c r="A7" s="56">
        <v>3</v>
      </c>
      <c r="B7" s="60" t="s">
        <v>454</v>
      </c>
      <c r="C7" s="58">
        <v>2</v>
      </c>
      <c r="D7" s="61" t="s">
        <v>181</v>
      </c>
      <c r="E7" s="19">
        <v>1</v>
      </c>
    </row>
    <row r="8" spans="1:5" x14ac:dyDescent="0.25">
      <c r="A8" s="56">
        <v>4</v>
      </c>
      <c r="B8" s="60" t="s">
        <v>455</v>
      </c>
      <c r="C8" s="58">
        <v>2</v>
      </c>
      <c r="D8" s="61" t="s">
        <v>15</v>
      </c>
      <c r="E8" s="19">
        <v>2</v>
      </c>
    </row>
    <row r="9" spans="1:5" x14ac:dyDescent="0.25">
      <c r="A9" s="56">
        <v>5</v>
      </c>
      <c r="B9" s="60" t="s">
        <v>456</v>
      </c>
      <c r="C9" s="58">
        <v>24</v>
      </c>
      <c r="D9" s="59" t="s">
        <v>182</v>
      </c>
      <c r="E9" s="19">
        <f>4.3</f>
        <v>4.3</v>
      </c>
    </row>
    <row r="10" spans="1:5" x14ac:dyDescent="0.25">
      <c r="A10" s="56">
        <v>6</v>
      </c>
      <c r="B10" s="60" t="s">
        <v>457</v>
      </c>
      <c r="C10" s="58">
        <v>2</v>
      </c>
      <c r="D10" s="61" t="s">
        <v>15</v>
      </c>
      <c r="E10" s="19">
        <v>2</v>
      </c>
    </row>
    <row r="11" spans="1:5" ht="17.399999999999999" x14ac:dyDescent="0.25">
      <c r="A11" s="56">
        <v>7</v>
      </c>
      <c r="B11" s="60" t="s">
        <v>458</v>
      </c>
      <c r="C11" s="58">
        <v>2</v>
      </c>
      <c r="D11" s="61" t="s">
        <v>15</v>
      </c>
      <c r="E11" s="19">
        <v>2</v>
      </c>
    </row>
    <row r="12" spans="1:5" x14ac:dyDescent="0.25">
      <c r="A12" s="56">
        <v>8</v>
      </c>
      <c r="B12" s="60" t="s">
        <v>459</v>
      </c>
      <c r="C12" s="58">
        <v>1</v>
      </c>
      <c r="D12" s="61" t="s">
        <v>460</v>
      </c>
      <c r="E12" s="19">
        <v>1</v>
      </c>
    </row>
    <row r="13" spans="1:5" x14ac:dyDescent="0.25">
      <c r="A13" s="56">
        <v>9</v>
      </c>
      <c r="B13" s="60" t="s">
        <v>461</v>
      </c>
      <c r="C13" s="58">
        <v>1</v>
      </c>
      <c r="D13" s="61" t="s">
        <v>460</v>
      </c>
      <c r="E13" s="97">
        <v>0.5</v>
      </c>
    </row>
    <row r="14" spans="1:5" x14ac:dyDescent="0.3">
      <c r="A14" s="62"/>
      <c r="B14" s="63" t="s">
        <v>462</v>
      </c>
      <c r="C14" s="62"/>
      <c r="D14" s="62"/>
      <c r="E14" s="56"/>
    </row>
    <row r="15" spans="1:5" customFormat="1" ht="14.4" x14ac:dyDescent="0.3">
      <c r="A15" s="64">
        <v>1</v>
      </c>
      <c r="B15" s="65" t="s">
        <v>463</v>
      </c>
      <c r="C15" s="64" t="s">
        <v>405</v>
      </c>
      <c r="D15" s="66">
        <v>2</v>
      </c>
      <c r="E15" s="67"/>
    </row>
    <row r="16" spans="1:5" customFormat="1" ht="14.4" x14ac:dyDescent="0.3">
      <c r="A16" s="64">
        <v>2</v>
      </c>
      <c r="B16" s="65" t="s">
        <v>464</v>
      </c>
      <c r="C16" s="64" t="s">
        <v>405</v>
      </c>
      <c r="D16" s="66">
        <v>1</v>
      </c>
      <c r="E16" s="67"/>
    </row>
    <row r="17" spans="1:5" customFormat="1" ht="14.4" x14ac:dyDescent="0.3">
      <c r="A17" s="64">
        <v>3</v>
      </c>
      <c r="B17" s="65" t="s">
        <v>465</v>
      </c>
      <c r="C17" s="64" t="s">
        <v>466</v>
      </c>
      <c r="D17" s="66">
        <v>12</v>
      </c>
      <c r="E17" s="67"/>
    </row>
    <row r="18" spans="1:5" customFormat="1" ht="14.4" x14ac:dyDescent="0.3">
      <c r="A18" s="64">
        <v>4</v>
      </c>
      <c r="B18" s="65" t="s">
        <v>467</v>
      </c>
      <c r="C18" s="64" t="s">
        <v>405</v>
      </c>
      <c r="D18" s="66">
        <v>1</v>
      </c>
      <c r="E18" s="67"/>
    </row>
    <row r="19" spans="1:5" customFormat="1" ht="14.4" x14ac:dyDescent="0.3">
      <c r="A19" s="64">
        <v>5</v>
      </c>
      <c r="B19" s="65" t="s">
        <v>468</v>
      </c>
      <c r="C19" s="64" t="s">
        <v>405</v>
      </c>
      <c r="D19" s="66">
        <v>1</v>
      </c>
      <c r="E19" s="67"/>
    </row>
    <row r="20" spans="1:5" customFormat="1" ht="14.4" x14ac:dyDescent="0.3">
      <c r="A20" s="64">
        <v>6</v>
      </c>
      <c r="B20" s="68" t="s">
        <v>469</v>
      </c>
      <c r="C20" s="64" t="s">
        <v>470</v>
      </c>
      <c r="D20" s="66">
        <v>1</v>
      </c>
      <c r="E20" s="67"/>
    </row>
  </sheetData>
  <sheetProtection selectLockedCells="1" selectUnlockedCells="1"/>
  <mergeCells count="7">
    <mergeCell ref="B1:D1"/>
    <mergeCell ref="A2:B2"/>
    <mergeCell ref="C2:D2"/>
    <mergeCell ref="A3:A4"/>
    <mergeCell ref="B3:B4"/>
    <mergeCell ref="C3:C4"/>
    <mergeCell ref="D3:D4"/>
  </mergeCells>
  <pageMargins left="0.70833333333333337" right="0.70833333333333337" top="0.74791666666666667" bottom="0.74791666666666667" header="0.51180555555555551" footer="0.51180555555555551"/>
  <pageSetup paperSize="9" scale="47"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FF31D5-8F9A-4989-9E30-5143717F5B03}"/>
</file>

<file path=customXml/itemProps2.xml><?xml version="1.0" encoding="utf-8"?>
<ds:datastoreItem xmlns:ds="http://schemas.openxmlformats.org/officeDocument/2006/customXml" ds:itemID="{0543C155-7CED-481A-916D-56BA001220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Civil &amp; Interior </vt:lpstr>
      <vt:lpstr>Electrical Work </vt:lpstr>
      <vt:lpstr>Plumbing Work </vt:lpstr>
      <vt:lpstr>HVAC </vt:lpstr>
      <vt:lpstr>Gas </vt:lpstr>
      <vt:lpstr>'Gas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dc:creator>
  <cp:lastModifiedBy>FDT COST</cp:lastModifiedBy>
  <dcterms:created xsi:type="dcterms:W3CDTF">2024-01-25T07:16:39Z</dcterms:created>
  <dcterms:modified xsi:type="dcterms:W3CDTF">2024-03-18T07:21:01Z</dcterms:modified>
</cp:coreProperties>
</file>