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FDT -Working\TFS\AHM\AJ Kitch - Ahmdabad Airport\BIILING\RA-01\MB Sheet\"/>
    </mc:Choice>
  </mc:AlternateContent>
  <xr:revisionPtr revIDLastSave="0" documentId="13_ncr:1_{BDA590B0-0ACD-4640-9947-81522FF3D4FE}" xr6:coauthVersionLast="47" xr6:coauthVersionMax="47" xr10:uidLastSave="{00000000-0000-0000-0000-000000000000}"/>
  <bookViews>
    <workbookView xWindow="-108" yWindow="-108" windowWidth="23256" windowHeight="12456" xr2:uid="{00000000-000D-0000-FFFF-FFFF00000000}"/>
  </bookViews>
  <sheets>
    <sheet name="Civil &amp; Interior " sheetId="9" r:id="rId1"/>
    <sheet name="Electrical Work " sheetId="2" r:id="rId2"/>
    <sheet name="Plumbing Work " sheetId="5" r:id="rId3"/>
    <sheet name="HVAC " sheetId="8" r:id="rId4"/>
    <sheet name="Gas " sheetId="11" r:id="rId5"/>
  </sheets>
  <definedNames>
    <definedName name="A">#REF!</definedName>
    <definedName name="AA">#REF!</definedName>
    <definedName name="AAA">#REF!</definedName>
    <definedName name="abc">#REF!</definedName>
    <definedName name="B">#REF!</definedName>
    <definedName name="BB">#REF!</definedName>
    <definedName name="BBB">#REF!</definedName>
    <definedName name="BIN">#REF!</definedName>
    <definedName name="CC">#REF!</definedName>
    <definedName name="D">#REF!</definedName>
    <definedName name="_xlnm.Database">#REF!</definedName>
    <definedName name="DD">#REF!</definedName>
    <definedName name="E">#REF!</definedName>
    <definedName name="EE">#REF!</definedName>
    <definedName name="F">#REF!</definedName>
    <definedName name="FF">#REF!</definedName>
    <definedName name="G">#REF!</definedName>
    <definedName name="H">#REF!</definedName>
    <definedName name="HH">#REF!</definedName>
    <definedName name="J">#REF!</definedName>
    <definedName name="K">#REF!</definedName>
    <definedName name="L">#REF!</definedName>
    <definedName name="LL">#REF!</definedName>
    <definedName name="M">#REF!</definedName>
    <definedName name="N">#REF!</definedName>
    <definedName name="P">#REF!</definedName>
    <definedName name="_xlnm.Print_Area" localSheetId="4">'Gas '!$A$1:$D$13</definedName>
    <definedName name="Print_Titles_MI">#REF!</definedName>
    <definedName name="Q">#REF!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11" l="1"/>
  <c r="K182" i="8"/>
  <c r="K181" i="8"/>
  <c r="K180" i="8"/>
  <c r="K179" i="8"/>
  <c r="K178" i="8"/>
  <c r="K177" i="8"/>
  <c r="K176" i="8"/>
  <c r="K175" i="8"/>
  <c r="K174" i="8"/>
  <c r="K173" i="8"/>
  <c r="K172" i="8"/>
  <c r="K171" i="8"/>
  <c r="K170" i="8"/>
  <c r="K169" i="8"/>
  <c r="K168" i="8"/>
  <c r="K167" i="8"/>
  <c r="K166" i="8"/>
  <c r="K165" i="8"/>
  <c r="K164" i="8"/>
  <c r="K157" i="8"/>
  <c r="K156" i="8"/>
  <c r="K155" i="8"/>
  <c r="K154" i="8"/>
  <c r="K153" i="8"/>
  <c r="K152" i="8"/>
  <c r="K151" i="8"/>
  <c r="K150" i="8"/>
  <c r="K149" i="8"/>
  <c r="K148" i="8"/>
  <c r="K147" i="8"/>
  <c r="K146" i="8"/>
  <c r="K145" i="8"/>
  <c r="K144" i="8"/>
  <c r="K143" i="8"/>
  <c r="K90" i="8"/>
  <c r="K91" i="8"/>
  <c r="K92" i="8"/>
  <c r="K93" i="8"/>
  <c r="K94" i="8"/>
  <c r="K95" i="8"/>
  <c r="K96" i="8"/>
  <c r="K97" i="8"/>
  <c r="K98" i="8"/>
  <c r="K99" i="8"/>
  <c r="K100" i="8"/>
  <c r="K101" i="8"/>
  <c r="K102" i="8"/>
  <c r="K103" i="8"/>
  <c r="K104" i="8"/>
  <c r="K105" i="8"/>
  <c r="K106" i="8"/>
  <c r="K107" i="8"/>
  <c r="K89" i="8"/>
  <c r="K74" i="8"/>
  <c r="K75" i="8"/>
  <c r="K76" i="8"/>
  <c r="K77" i="8"/>
  <c r="K78" i="8"/>
  <c r="K79" i="8"/>
  <c r="K80" i="8"/>
  <c r="K81" i="8"/>
  <c r="K82" i="8"/>
  <c r="K83" i="8"/>
  <c r="K84" i="8"/>
  <c r="K85" i="8"/>
  <c r="K86" i="8"/>
  <c r="K87" i="8"/>
  <c r="K73" i="8"/>
  <c r="J71" i="9"/>
  <c r="J70" i="9"/>
  <c r="J69" i="9"/>
  <c r="J56" i="9"/>
  <c r="J57" i="9"/>
  <c r="J58" i="9"/>
  <c r="J59" i="9"/>
  <c r="J60" i="9"/>
  <c r="J61" i="9"/>
  <c r="J62" i="9"/>
  <c r="J63" i="9"/>
  <c r="J64" i="9"/>
  <c r="J65" i="9"/>
  <c r="J66" i="9"/>
  <c r="J67" i="9"/>
  <c r="J68" i="9"/>
  <c r="J55" i="9"/>
  <c r="J50" i="9"/>
  <c r="J45" i="9"/>
  <c r="J46" i="9"/>
  <c r="J42" i="9"/>
  <c r="J43" i="9"/>
  <c r="J44" i="9"/>
  <c r="J47" i="9"/>
  <c r="J48" i="9"/>
  <c r="J49" i="9"/>
  <c r="J41" i="9"/>
  <c r="J35" i="9"/>
  <c r="J34" i="9" s="1"/>
  <c r="J31" i="9"/>
  <c r="J30" i="9"/>
  <c r="J29" i="9"/>
  <c r="J25" i="9"/>
  <c r="J23" i="9" s="1"/>
  <c r="J18" i="9"/>
  <c r="J19" i="9"/>
  <c r="J20" i="9"/>
  <c r="J21" i="9"/>
  <c r="J17" i="9"/>
  <c r="J13" i="9"/>
  <c r="J14" i="9"/>
  <c r="J12" i="9"/>
  <c r="J5" i="9"/>
  <c r="J6" i="9"/>
  <c r="J7" i="9"/>
  <c r="J8" i="9"/>
  <c r="J9" i="9"/>
  <c r="J4" i="9"/>
  <c r="K163" i="8" l="1"/>
  <c r="K142" i="8"/>
  <c r="K72" i="8"/>
  <c r="K88" i="8"/>
  <c r="J54" i="9"/>
  <c r="J40" i="9"/>
  <c r="J28" i="9"/>
  <c r="J16" i="9"/>
  <c r="J3" i="9"/>
  <c r="J11" i="9"/>
  <c r="K71" i="8" l="1"/>
</calcChain>
</file>

<file path=xl/sharedStrings.xml><?xml version="1.0" encoding="utf-8"?>
<sst xmlns="http://schemas.openxmlformats.org/spreadsheetml/2006/main" count="1387" uniqueCount="471">
  <si>
    <t>ItemName</t>
  </si>
  <si>
    <t>UOM</t>
  </si>
  <si>
    <t>Quantity</t>
  </si>
  <si>
    <t>A</t>
  </si>
  <si>
    <t/>
  </si>
  <si>
    <t>1</t>
  </si>
  <si>
    <t>Nos</t>
  </si>
  <si>
    <t>2</t>
  </si>
  <si>
    <t>2.1</t>
  </si>
  <si>
    <t>3</t>
  </si>
  <si>
    <t>3.1</t>
  </si>
  <si>
    <t>4</t>
  </si>
  <si>
    <t>5</t>
  </si>
  <si>
    <t>a</t>
  </si>
  <si>
    <t>6</t>
  </si>
  <si>
    <t>Nos.</t>
  </si>
  <si>
    <t>b</t>
  </si>
  <si>
    <t xml:space="preserve">S.N </t>
  </si>
  <si>
    <t>c</t>
  </si>
  <si>
    <t xml:space="preserve"> 20 pair tel. tag block</t>
  </si>
  <si>
    <t>Supply   installation of telephone tag block with KRONE terminal connectors, G.I.J.B as specified   com-plete with all interconnections and jumper connections bet-ween the two tag blocks on all floors as shown on drgs.</t>
  </si>
  <si>
    <t>7</t>
  </si>
  <si>
    <t>Mtr.</t>
  </si>
  <si>
    <t>40</t>
  </si>
  <si>
    <t xml:space="preserve"> 10 pair cable armoured</t>
  </si>
  <si>
    <t>Supply   laying indoors multi-pair 0.5mm dia copper PVC insulated and sheathed, armoured  telephone cables on walls, ceiling, cable trays, trunking complete with clamps, cable markers etc. from MDF to the various tag blocks as specified</t>
  </si>
  <si>
    <t>8</t>
  </si>
  <si>
    <t xml:space="preserve">Supply   Installation of make Cat 6A, UTP Patch Cords, with snagless boots, color matched, Blue, 7 Feet </t>
  </si>
  <si>
    <t xml:space="preserve">Supply   Installation of make Cat 6A, UTP Patch Cords, with snagless boots, color matched, Blue, 3 Feet </t>
  </si>
  <si>
    <t xml:space="preserve">Supply   Installation of Internet Jack Unit RJ-45 suitable for CAT6A </t>
  </si>
  <si>
    <t>200</t>
  </si>
  <si>
    <t xml:space="preserve">Providing DATA wiring inside 25mm dia GI conduit from  each Data outlet to ICT CP Point by using Indoor Type CAT6A,  </t>
  </si>
  <si>
    <t>120</t>
  </si>
  <si>
    <t xml:space="preserve">Supply   Installation of 25mm.dia. GI conduit with pull box  junction box   all accessories for DATA  VOICE WIFI wiring as per the requirement. </t>
  </si>
  <si>
    <t>DATA AND TELEPHONE SYSTEM</t>
  </si>
  <si>
    <t>SITC of Emergency Exit signage (battery operated) approval by client   architect   consultant. Make  Prolite or Equivalent</t>
  </si>
  <si>
    <t>9</t>
  </si>
  <si>
    <t>Set</t>
  </si>
  <si>
    <t>Supply   fixing of the best quality LT Danger Boards(415V) for  of approved  shape and size as specified  by the   local electrical  authorities written in English, and  local  Language</t>
  </si>
  <si>
    <t>Supply   fixing of approved shock treatment chart written in English and in local  Language. The chart shall be framed in Teakwood and covered with glass.</t>
  </si>
  <si>
    <t>Supply of  2M x 1M Rubber mat suitable for operatng voltage upto 1.1 KV</t>
  </si>
  <si>
    <t>Supply   laying of Rubber Mats, CPRI tested conforming to standards like BS 921, ASTM-D 178    IEC 479 for different operatng voltage ratings as below.</t>
  </si>
  <si>
    <t xml:space="preserve">Supply   Installation of 16A 3 pin plug top </t>
  </si>
  <si>
    <t xml:space="preserve">Supply   Installation of 6A 3 pin plug top </t>
  </si>
  <si>
    <t>MISCELLANEOUS</t>
  </si>
  <si>
    <t>VIII</t>
  </si>
  <si>
    <t>45</t>
  </si>
  <si>
    <t>1 no. 4 sq. mm YY cable in 25mm GI conduit for earthing FOR NETWORK RACK</t>
  </si>
  <si>
    <t>60</t>
  </si>
  <si>
    <t>Supply   erection of G.I. strip of 25 x 3 mm used  for earthing on wall, cable trays with necessary clamps fixed on wall painted with bituminous paint in an approved manner.</t>
  </si>
  <si>
    <t>Supply and Installation of  Maintenance Free Chemical earthing using Electrode of Size approx. 38 mm dia + - 2mm, 3 metres long bonded with 50x6 copper internal strip complete with excavation, civil works, cast iron cover with backfill compound min. 40 KG. The system shall be CPRI tested.
Warranty period of chemical earthing from the date of commissioning shall be 5 years. Warranty implies the voltage between earth and neutral will not exceed 0 volts for earthing pits installed.
(Note  Body earthing provided by Base builder. We have considered Neutral earthing for UPS   Server racks.)</t>
  </si>
  <si>
    <t>EARTHING</t>
  </si>
  <si>
    <t>VII</t>
  </si>
  <si>
    <t>PENDANT LIGHT-1 (Emg)</t>
  </si>
  <si>
    <t>10</t>
  </si>
  <si>
    <t>600x600mm PANEL LIGHT (Emg)</t>
  </si>
  <si>
    <t>HOOD LIGHT</t>
  </si>
  <si>
    <t>LED STRIP LIGHT</t>
  </si>
  <si>
    <t>DECORATIVE WALL LIGHT</t>
  </si>
  <si>
    <t>COB LIGHT</t>
  </si>
  <si>
    <t>11</t>
  </si>
  <si>
    <t>PENDANT LIGHT-2</t>
  </si>
  <si>
    <t>PENDANT LIGHT-1</t>
  </si>
  <si>
    <t>SURFACE LIGHT</t>
  </si>
  <si>
    <t>600x600mm PANEL LIGHT</t>
  </si>
  <si>
    <t>Installation, testing   commissioning of the following concealed   surface mounted or suspended light fixtures AS PER FINAL APPROVAL FROM ARCHITECT CLIENT CONSULTANT with lamps, ballast   all necessary mounting   supporting accessories. No additional cost shall be paid for supporting.</t>
  </si>
  <si>
    <t>LIGHTING FITTINGS</t>
  </si>
  <si>
    <t>VI</t>
  </si>
  <si>
    <t>TOTAL FOR WIRING   ACCESSORIES</t>
  </si>
  <si>
    <t>Job</t>
  </si>
  <si>
    <t xml:space="preserve">Supply, installation of temporary lighting   power arrangement for construction purpose of with industrial type switch   sockets MCB s ELCB s   lighting fittings as required to finish the work for interior contractor   necessary electrical protections throughout the site for construction work till the handover of site. Contractor shall maintain the saftey rules   regulations as per Airport Security Department. The material shall be taken back by the contractor. </t>
  </si>
  <si>
    <t>17</t>
  </si>
  <si>
    <t xml:space="preserve">I phase, 2 Nos x 5 15 amp, bakelite socket   switch, housed in Fabricated SS Panel suitable for hanging arrangement for Kitchen equipments. (having Two outlet   6 modular plate) </t>
  </si>
  <si>
    <t>l</t>
  </si>
  <si>
    <t>30</t>
  </si>
  <si>
    <t>1 nos. 6 16A socket controlled by1nos 6 16A switch</t>
  </si>
  <si>
    <t>h</t>
  </si>
  <si>
    <t>12</t>
  </si>
  <si>
    <t>6A 5pin switch socket outlet for CCTV   Charging point</t>
  </si>
  <si>
    <t xml:space="preserve">c  </t>
  </si>
  <si>
    <t xml:space="preserve">b </t>
  </si>
  <si>
    <t xml:space="preserve">6A one way plate type switch </t>
  </si>
  <si>
    <t xml:space="preserve">Supply, installation, testing   commissioning of flush mounted plate type switch and switch + sockets with hot dipped GI box complete as per the final approval of Architect Consultant </t>
  </si>
  <si>
    <t>15</t>
  </si>
  <si>
    <t>suitable for 150 x 150 x 50  mm</t>
  </si>
  <si>
    <t>d</t>
  </si>
  <si>
    <t xml:space="preserve">Supply   installation of GI junction boxes with 2 mm thickness, 2mm thick SS cover with 2” extra on all sides SS cover on top and having screw fixed plates on all four sides with knock out holes for conduits.  The plates shall be retained on the sidezs having no conduit or raceway so as to avoid the entry of any unwanted material.  Earth stud to be provided for all Junction boxes for earthing.  Junction box to be prepared as per the final approval of Architect Consultant. The junction boxes shall be protected from the entry of unwanted material till the completion of the project   the SS plates shall be installed after the final polishing of flooring. </t>
  </si>
  <si>
    <t>14</t>
  </si>
  <si>
    <t>e</t>
  </si>
  <si>
    <t>20</t>
  </si>
  <si>
    <t xml:space="preserve">50 x 50 x 2mm </t>
  </si>
  <si>
    <t xml:space="preserve">150 x 50 x 2mm </t>
  </si>
  <si>
    <t>Supply and installation of GI trunking (SV POWER ASIAN) with 2 mm thickness   properties clamps for suspension at appropriate intervals   as per the route approved by Architect Consultant. (For DATA CONTROL WIRING LIGHTING   POWER CIRCUITS   KITCHEN)</t>
  </si>
  <si>
    <t>25</t>
  </si>
  <si>
    <t>Supply and installation of Perforated Cable Tray (ASIAN)out of 14 gauge GI sheet complete with necessary fixing arrangement with Anchor Fastener and all other accessories as per the final approval of the Consultant Architect</t>
  </si>
  <si>
    <t xml:space="preserve"> - do - but flexible conduit pipe</t>
  </si>
  <si>
    <t xml:space="preserve"> - do - but  conduit pipe shall be Rigid type.</t>
  </si>
  <si>
    <t xml:space="preserve">a </t>
  </si>
  <si>
    <t>225</t>
  </si>
  <si>
    <t>Supply   installation of 25 mm dia. GI conduit with pull box   junction box   all accessories for Kitchen   Bar Power wiring as per the requirement</t>
  </si>
  <si>
    <t>c)</t>
  </si>
  <si>
    <t>228</t>
  </si>
  <si>
    <t>3R x 4Sqmm Cu. Wires</t>
  </si>
  <si>
    <t>b)</t>
  </si>
  <si>
    <t>2R x 2.5Sqmm + 1R x 2.5Sqmm Cu. Wires</t>
  </si>
  <si>
    <t>a)</t>
  </si>
  <si>
    <t>Supply and laying of following PVC insulated copper conductor 1100 volt grade stranded flexible LSZH wire in already laid  GI conduit concealed or surface mounted making connections where ever required to complete the installation.(For Kitchen and Bar Power Points) Conduit rate shall be paid separately.</t>
  </si>
  <si>
    <t>Secondary points</t>
  </si>
  <si>
    <t>Primary Point</t>
  </si>
  <si>
    <t>Providing point wiring for Raw Power points 1no. 6A switch socket outlet on Skirting level to be looped from the nearest point using 2 x 2.5 sq. mm copper conductor wires and minimum 2.5 sq. mm copper conductor PVC insulated green colour earth wire as per approval of Architect   Consultant.  (Cost of Conduit   Floor Raceway  and switch sockets are considered elsewhere).  ( Wires shall be FRLS type )
Note  Average primary   secondary point length to be derived by Contractor, from the drawing   site provided AND + - 1 Mtr Measured Radially.</t>
  </si>
  <si>
    <t>Providing point wiring for Raw Power points 1no. 6 16A switch socket outlet on Skirting level to be looped from the nearest point using 2 x 4.0 sq. mm copper conductor wires and minimum 4.0 sq. mm copper conductor PVC insulated green colour earth wire as per approval of Architect   Consultant.  (Cost of FRLS PVC Conduit   Floor Raceway  and switch sockets are considered elsewhere).  ( Wires shall be LSZH type )
Note  Average primary   secondary point length to be derived by Contractor, from the drawing   site provided AND + - 1 Mtr Measured Radially.</t>
  </si>
  <si>
    <t>Secondary Light points looped in the same circuit. (3R x 2.5 sqmm wire)</t>
  </si>
  <si>
    <t>Primary Light points controlled by MCB (3R x 2.5 sqmm wire)</t>
  </si>
  <si>
    <t>Averagepoint length of primary secondaryto be derived by Contractor, fromthe drawing provided AND+ -1MtrMeasured Radially</t>
  </si>
  <si>
    <t>Supply, installation, testing   commissioning of point wiring for Emargency  light points, power points.  Point wiring for primary point shall include wiring from Distribution Board upto First point of the circuit and shall be measured in nos. Secondary points shall also be measured in nos and shall include the remaining light points of the circuit controlled from same distribution board where primary points are controlling. The Power points shall be measured in Nos. Cost of FRLS PVC conduits and accessories shall be included.</t>
  </si>
  <si>
    <t>Mtrs</t>
  </si>
  <si>
    <t>DB to SB   SB to SB circuit wiring   For Switch Operated Primary point @ SB to SB loop point.  
Wiring for switch board controlled by MCB already installed in DB by using  3 X 2.5 sq. mm flexible LSZH copper wires in 25mm GI conduits as per IS 9537 part-3  or surface mounted.</t>
  </si>
  <si>
    <t>Primary Light points controlled by Switch (3R x 2.5 sqmm wire)</t>
  </si>
  <si>
    <t>Supply, installation, testing   commissioning of point wiring for light points, power points.  Point wiring for primary point shall include wiring from Switch Board upto First point of the circuit and shall be measured in nos. Secondary points shall also be measured in nos and shall include the remaining light points of the circuit controlled from same switch board where primary points are controlling. The Power points shall be measured in Nos. Cost of FRLS PVC conduits, 6A switch   switch board and accessories shall be included.</t>
  </si>
  <si>
    <t xml:space="preserve">Supply, installation, testing   commissioning of point wiring for light points, power points.  Point wiring for primary point shall include wiring from Distribution Board upto First point of the circuit and shall be measured in nos. Secondary points shall also be measured in nos and shall include the remaining light points of the circuit controlled from same distribution board where primary points are controlling. The Power points shall be measured in Nos. Cost of GI conduits and accessories shall be included. </t>
  </si>
  <si>
    <t>1) Rates for point wiring shall include supply   installation of Wires   wiring acccessories such as  angle holders ceiling roses as required. conduits, conduit accessories such as junction boxes, Ts, elbows etc,Switches, sockets    fixtures shall not be included in the point wiring rates. These will be counted    paid  separately.</t>
  </si>
  <si>
    <t xml:space="preserve">Notes  </t>
  </si>
  <si>
    <t>WIRING   ACCESSORIES</t>
  </si>
  <si>
    <t>V</t>
  </si>
  <si>
    <t>3C x 4sq. mm YWY cable ( Cu )</t>
  </si>
  <si>
    <t>18</t>
  </si>
  <si>
    <t>3C x 6sq. mm YWY cable ( Cu )</t>
  </si>
  <si>
    <t>4C x 4 Sq. mm 2XFY Cable ( Cu )</t>
  </si>
  <si>
    <t>4C x 6 Sq. mm 2XFY Cable ( Cu )</t>
  </si>
  <si>
    <t xml:space="preserve">4C x 16 Sq. mm A2XFY </t>
  </si>
  <si>
    <t xml:space="preserve">3.5C x 35 Sq. mm A2XFY </t>
  </si>
  <si>
    <t>B</t>
  </si>
  <si>
    <t>100</t>
  </si>
  <si>
    <t>Supply   installation of following LT XLPE FRLS cables (FINOLEX RR KABLE POLYCAB) rated for 600   1100 volts AC as per IS standard 1554 Part 1 with necessary M.S. clamps.  All cables shall be properly clamped or tied when run on cable trays.  All such cables shall be provided with temporary labelling at every 20 mtrs and ten finally with metal identification tags showing the size and the location from to the specific Panel DB at both ends.</t>
  </si>
  <si>
    <t>CABLES   ACCESSORIES</t>
  </si>
  <si>
    <t xml:space="preserve">IV   </t>
  </si>
  <si>
    <t>TOTAL FOR DISTRIBUTION BOARDS</t>
  </si>
  <si>
    <t>Outgoings  10 16 SP MCB,   D  Type – 8 Nos</t>
  </si>
  <si>
    <t xml:space="preserve">Incomer  40A DP RCBO 30mA </t>
  </si>
  <si>
    <t>12 way SPN DB</t>
  </si>
  <si>
    <t>EMERGENCY LIGHTING DB (ELDB)</t>
  </si>
  <si>
    <t xml:space="preserve">O G - 30 # 16 20A SP MCB </t>
  </si>
  <si>
    <t>SUB I C- 3#63 DP ELCB 100mA per ph</t>
  </si>
  <si>
    <t xml:space="preserve">I C- 1 #80 A FP MCB </t>
  </si>
  <si>
    <t xml:space="preserve">12 WAY TPN DB </t>
  </si>
  <si>
    <t>Kitchen Power DB - (KPDB-1)</t>
  </si>
  <si>
    <t xml:space="preserve">O G - 18 # 10A SP MCB </t>
  </si>
  <si>
    <t>SUB I C - 3 # 25A DP RCCB 30mA per phase</t>
  </si>
  <si>
    <t>I C- 1 # 32A FP MCB , 10KA</t>
  </si>
  <si>
    <t>8 WAY TPN DB</t>
  </si>
  <si>
    <t>Lighting Distribution Board - LPDB</t>
  </si>
  <si>
    <t xml:space="preserve">Supply, installation, testing   commissioning of Distribution Boards surface   flush mounted with Double door containing MCB ELMCB as incomer and SPMCB as outgoing. All MCBs are of 10KA breaking capacity and ELMCBs RCCB should be of 30mA 100 mA sensivity. The DB shall have appropriate no. of top and bottom knock outs for outgoing circuits and shall be complete with necessary busbars, interconnection terminals and earth studs. All terminations in DB shall be complete with ferulling, dressing and all circuits shall be properly labeled with PVC strip (sticker type) having identification as per the final approval of Consultant. For UPS DB MCB shall be  D  type and other MCBs shall be  C  category for lighting and raw power DB LEGRAND L T </t>
  </si>
  <si>
    <t>DISTRIBUTION BOARDS</t>
  </si>
  <si>
    <t xml:space="preserve">III </t>
  </si>
  <si>
    <t>Supply, Installation, testing and commissioning of 6 KVA UPS  System Single Phase I C   Single Phase O G complete with 30 Minutes Battery Back-up the required accessories as specified in the drawings   the specifications.</t>
  </si>
  <si>
    <t>INVERTER   UPS</t>
  </si>
  <si>
    <t xml:space="preserve">II </t>
  </si>
  <si>
    <t>5 15A Rey roll socket complete with 15 amps SPMCB with 3 pin metal clad socket  -  Legrand make Model No. 6078 41</t>
  </si>
  <si>
    <t>q</t>
  </si>
  <si>
    <t>20A Rey roll socket complete with 32 amps DPMCB with 3 pin metal clad socket  -  Legrand make Model No. 6078 41</t>
  </si>
  <si>
    <t>p</t>
  </si>
  <si>
    <t>Supply,Installation,Testing and Commissioning of 40 Amps, DP, MCB for UPS INVERTER Isolation all complete with mounting accessories for UPS.</t>
  </si>
  <si>
    <t>Supply,Installation,Testing and Commissioning of 32 Amps,4Pole MCB for HVAC Outdoor  Isolation all complete with mounting accessories.</t>
  </si>
  <si>
    <t>Supply, installation, testing   commissioning of Switchgears.(Standard Product)</t>
  </si>
  <si>
    <t>80A 4P MCCB 16kA TM Based O C, S C release.</t>
  </si>
  <si>
    <t>iv.</t>
  </si>
  <si>
    <t>63A 4P MCB – 3 Nos.</t>
  </si>
  <si>
    <t>iii.</t>
  </si>
  <si>
    <t>40A 4P MCB – 2 Nos.</t>
  </si>
  <si>
    <t>ii.</t>
  </si>
  <si>
    <t>32A 4P MCB – 1 Nos.</t>
  </si>
  <si>
    <t>i.</t>
  </si>
  <si>
    <t xml:space="preserve">OUTGOINGS   </t>
  </si>
  <si>
    <t xml:space="preserve">Busbar chamber - 1 set, 4 pole 125A Tinned AL. Busbar  with necessary </t>
  </si>
  <si>
    <t>125 Amps 4 pole, 25kA MCCB as a Incomer with overload, short circuit   Earth Fault protection, Energy manager with RS485 port for BMS connectivity   4A with SP MCB  with 100 5A-3 Nos., 15VA, CL-1 CT s for metering   of AE make and phase indicating lamps Vaishno make with SPMCB</t>
  </si>
  <si>
    <t xml:space="preserve">Providing   installing MAIN LT PANEL  as per SLD   Spec. </t>
  </si>
  <si>
    <t xml:space="preserve">Supply, installation, testing   commissioning of free standing, floor mounting compartmentalized panels fabricated out of CRCA sheet steel sections after carrying out 7 tank cleaning process and duly powder coated using Siemens Grey Shade No. RAL 7032.  The frame structure, doors and gland plates shall have 2.0 mm thick sheets and partitions shall be with 1.6 mm thick CRCA sheet.  Base channel size 75 x 40 x 6 mm of ISMC shall be provided.  The panel shall be dust and vermin proof with neoprene gasket.  The doors shall be provided with concealed hinges and with brazing wherever required to avoid deformation and shall be earthed.  The bus bar shall be of tinned Copper with epoxy supports and shall be insulated with colour coded heat shrink sleeves.  The control wiring min. 2,5 Sq.mm shall be ZHLS type. The Panel shall be provided with CTs, phase indication lamps, meters, relays and all switchgear, etc. as per the SLD.  The panel shall be complete in all aspects as per the final approval of the Consultant. All componants for Switchgears shall be L T Legrand </t>
  </si>
  <si>
    <t>PANEL   SWITCHGEAR</t>
  </si>
  <si>
    <t xml:space="preserve">I </t>
  </si>
  <si>
    <t xml:space="preserve">BOQ - Electrical Work </t>
  </si>
  <si>
    <t>SUB-TOTAL</t>
  </si>
  <si>
    <t>No.</t>
  </si>
  <si>
    <t>RMT</t>
  </si>
  <si>
    <t>Making chamber in brick work including internal tiling etc for  S.S Grating size, 350mm x 350mm,  in 16 swg 25mm x25mm Square Pipe around the  Frame and   20mmX 20mm Square pipe in center of frame with SS perforated tray (304 SWR). Complete as per architectural detail drawing   Site Engineer s instruction.</t>
  </si>
  <si>
    <t>Only installations  testing and commissioning of S.S.Gratings</t>
  </si>
  <si>
    <t>S.S. GRATING</t>
  </si>
  <si>
    <t>D</t>
  </si>
  <si>
    <t>Supply, Install  PVC Multi Floor Trap  for the following pipes including making all approved quality Solvent cement  joints with material   labour etc.  all complete as per direction of the engineer-in-charge.</t>
  </si>
  <si>
    <t>Supply, Install  PVC Floor Trap  for the following pipes including making all approved quality Solvent cement  joints with material   labour etc.  all complete as per direction of the engineer-in-charge.</t>
  </si>
  <si>
    <t>R.mt</t>
  </si>
  <si>
    <t>100 mm Dia</t>
  </si>
  <si>
    <t>1.5</t>
  </si>
  <si>
    <t>75mm Dia</t>
  </si>
  <si>
    <t>1.4</t>
  </si>
  <si>
    <t>1.3</t>
  </si>
  <si>
    <t xml:space="preserve">50mm Dia </t>
  </si>
  <si>
    <t>1.2</t>
  </si>
  <si>
    <t>40mm Dia</t>
  </si>
  <si>
    <t>1.1</t>
  </si>
  <si>
    <t>uPVC-SWR pipes  conforming to IS 13592 92 including fittings conforming to IS-14935 99 and agri type pipes above 100 mm dia. conforming to IS  4985, cutting the pipes to required lengths, laying in the  position to required grade and level, jointing, supporting with PVC cleat,hot deep galvanised bracket supports,hot deep galvanised nut-bolts, anchor fastners, PVC coated U-clamp, testing and rectifying leakages for piping within vertical shafts    supported on wall   hung below slab  etc. with all material   labor complete and as directed. [The Rate shall include supply and fixing of hotdip galvanised bracket nut bolts  PVC Coated U-Clamp and screws] Vertical line bracket shall be fixed at every 0.8 mtr to 1.00 mtr.] (For Waste, Vent -Internal  and vertical shaft  ).</t>
  </si>
  <si>
    <t xml:space="preserve">DRAINAGE </t>
  </si>
  <si>
    <t>No</t>
  </si>
  <si>
    <t>RO PACKAGE PLANT-Supply , installations, testing and comminissioning of Package RO plant 100 Lit Hr including required  pressure pumps  panel  pressurised tank if any , all assesories, valves and membrance cleaning system, ultra-violet sterilizer, internal piping, presure gages etc (System shall be Auto fill stop and Auto empty start mechanisam)</t>
  </si>
  <si>
    <t>SITC of SANICOM2 – Heavy Duty Duplex Drain Pump  with all required accessories</t>
  </si>
  <si>
    <t>SITC of ACO grease trap -model Lipumobil S -Capacity -32 lit ( 0.5 LPS)  with all required accessories ( Optional if not part of kitchen consultant Scope)</t>
  </si>
  <si>
    <t>5.3</t>
  </si>
  <si>
    <t>5.2</t>
  </si>
  <si>
    <t>5.1</t>
  </si>
  <si>
    <t>20 L Capacity-</t>
  </si>
  <si>
    <t>4.1</t>
  </si>
  <si>
    <t xml:space="preserve"> </t>
  </si>
  <si>
    <t xml:space="preserve">Supply, installation,testing   commissioning of Storage  Type Electric Hot Water Generator of mentioned capacity, suitable for 3 KG cm2 pressure, Wall Mounted   Floor standing type, with Auto Shut-off Thermostat, along with isoltion Valves, Air Release valve, SS flexible connections andall other std accessories </t>
  </si>
  <si>
    <t xml:space="preserve">25 mm Dia incoming line </t>
  </si>
  <si>
    <t>Providing ,fixing, testing and commissioning capstan make Water Meter including providing   fixing matching Isolation valves ,strainer, non-return valve,complete with all necessary fittings etc  screwed  type(15Kgs Sq.cm). Valve shall have with union.</t>
  </si>
  <si>
    <t>2.4</t>
  </si>
  <si>
    <t>32mm Dia</t>
  </si>
  <si>
    <t>2.3</t>
  </si>
  <si>
    <t xml:space="preserve">25mm Dia </t>
  </si>
  <si>
    <t>2.2</t>
  </si>
  <si>
    <t>Providing     Fixing  of gun metal  heavy   Ball Valves-PN-16 (approved makes as covered in specification) screwed type for water system of the following diameters.  Valve shall have with unions.</t>
  </si>
  <si>
    <t>25 mm Dia</t>
  </si>
  <si>
    <t>20 mm Dia</t>
  </si>
  <si>
    <t>CPVC Pipes conforming to ASTM D-2846, SDR-11 grade and CPVC solvent weld fittings like elbows, tees, couplars, brass  threaded adaptors, insert ring etc. suitable for (domestic and flushing) cold applications rated, concealed piping within wall   floor including  jointing with fittings using solvent cement, brass threaded end fittings for making connection to fixtures.  The work shall also include chasing the walls with machine wherever required  for concealed piping and making good the same after laying of pipes   necessary pressure testing Chasing finishing shall be done with 1 1  cement mixed  mortar, restore the same original condition for internal and shaft piping, including necessary hot deep galvanised supports vertical   horizontal, as per direction of Site incharge direction. [The rate shall include supply of S.S.screws and nut bolts etc.chasing in walls done by machine]     (For Domestic and  Flushing  water-Toilet internal) (Pipe shall be tested with 1.5 times working pressure as covered in specifications)</t>
  </si>
  <si>
    <t>WATER SUPPLY  PIPING</t>
  </si>
  <si>
    <t xml:space="preserve">BOQ - Plumbing Work </t>
  </si>
  <si>
    <t xml:space="preserve">BOQ - Civil &amp; Interior Work </t>
  </si>
  <si>
    <t>Supply and installation of fire rated calcium silicate board Partition Wall with the necessory supports, fittings and fixtures (excluding final finishes).
Purposed height of kitchen partition wall is 4925mm and pot wash room is 3000mm, it may be change as per site conditions.
Note  Framing and double side board to be installed. Final Finishies price to be quoted in wall finishes section.</t>
  </si>
  <si>
    <t>SQM</t>
  </si>
  <si>
    <t>Supply and installation of fire rated calcium silicate board cladding on the existing walls in the Kitchen   pot wash area to pass the MEP services   to receive the final finishes with the necessory supports, fittings and fixtures (excluding final finishes).
Purposed height is 3000mm, it may be change as per site conditions.
Note  Framing and single side board to be installed on existing wall. Final Finishies price to be quoted in wall finishes section.</t>
  </si>
  <si>
    <t>Supply and installation of fire rated Gypsum board cladding on the existing walls to pass the MEP services   to receive the final finishes with the necessory supports, fittings and fixtures in the FOH   dining area walls. (excluding final finishes).
Purposed height is 3150mm, it may be change as per site conditions.
Note  Framing and single side board to be installed on existing wall. Final Finishies price to be quoted in wall finishes section.</t>
  </si>
  <si>
    <t>160mm thick concrete floor screeding to raise the floor to accomodate the drainage pipes and floor gratings   to receive floor finish in the Kitchen   FOH counter areas; all in accordance with drawings   site conditions.
Note  Total height of floor to be raised including floor finishes is 200mm in the kitchen   FOH counter area only</t>
  </si>
  <si>
    <t>Wet Areas  2 Layers of 4mm thick SBS Bituminous membrane with 24-hour water ponding test including the sealing of Cores in the slab walls (inspected and approved from airports team).</t>
  </si>
  <si>
    <t>Supply and installation of self levelling with all necessary items; all in accordance with drawings.</t>
  </si>
  <si>
    <t>Supply and installation of anti-skid 600 x 600 mm white floor tile in the kitchen   Pot wash area as per the drawings and renders.
Note  Material to be approved by Clients team.</t>
  </si>
  <si>
    <t>Supply and installation of Stone Plastic Composite (SPC) flooring in the FOH dining area area; colour   design as per drawings   render.
Note  material to be approved by Clients Team</t>
  </si>
  <si>
    <t>Supply and installation of anti skid 300 x 300 mm designer floor tile in the FOH area; colour   design as per drawings   render.
Note  material to be approved by Clients Team</t>
  </si>
  <si>
    <t>supply   installation of 100mm wooden skirting matching wall color as per the renders   drawings.
Note  material to be approved by Clients Team</t>
  </si>
  <si>
    <t>RM</t>
  </si>
  <si>
    <t>Supply   installation of 300x300 mm White wall tile in the kitchen   Pot wash area as per drawings and renders.
Note  material to be approved by Clients Team. Considered Ceiling height in kitchen is 2800mm</t>
  </si>
  <si>
    <t>Allow sum for the supply and Installation of SS corner beeding on the corners of kitchen wall tiles.</t>
  </si>
  <si>
    <t>LS</t>
  </si>
  <si>
    <t>Supply   Painiting of matt finish paint of approved color on the walls of dining   FOH area as per the drawings   renders
Note  Material to be approved by clients Team</t>
  </si>
  <si>
    <t>Supply   installation of WOODEN MOULDING STRIP finished with paint of approved colour on the walls of Dining   FOH area as per drawings and renders.
Note  Material to be approved by clients Team</t>
  </si>
  <si>
    <t>Supply   installation of Wooden moulding strip finished with approved colour on the front elevation as per drawings and renders.
Note  Material to be approved by clients Team</t>
  </si>
  <si>
    <t xml:space="preserve">Hood - Hot Cooking line   2400 L x 1000 W x 400 H mm </t>
  </si>
  <si>
    <t>Supply   Installation of 600x600 mm metal tile ceiling in the Kitchen   Pot wash area with necessary support, fixtures   accessories as per drawings   renders
Note  Material to be approved by Clients Team.</t>
  </si>
  <si>
    <t>Supply and Installation of Metal 3x3cm mesh ceiling with fire rated hanging flowers in the FOH   Dining areas including the final finishes with necessary support, fixtures   accessories as per drawings   renders.
Note  Material to be approved by Clients Team.
This ceiling will be Mesh type so that flower can be hanged.</t>
  </si>
  <si>
    <t>Supply and Installation of fire rated Gypsum false ceiling with cove (for cove lights provision) in the the FOH   dining area with paint in White color finishes with necessary support, fixtures   accessories as per drawings   renders, refer to RCP layout.
Including access panel door as per the MEP services and Cutting   finishing for the AC grill diffuser and lights.
Note  Material to be approved by Clients Team.
Running meter of cove has included in total quantity (32.45m)</t>
  </si>
  <si>
    <t>Supply and painting with matt finish paint on the slab   walls of void ceiling area of FOH   dinning, including paints on all MEP services   metal ceiling parts.
Note  color to be selected approved by Clients Team.</t>
  </si>
  <si>
    <t>Supply and installation of heavy duty single leaf both side swing fire rated wooden door (KITCHEN DOOR FLUSHED TO WALL INVISIBLE TYPE
FINISHED WITH SAME WALL COLOUR) with the door frame for kitchen, including all the fittings   accessories as per the drawings and renders.
Groove to be provided as per drawing and render.
Dim  2200H x 900W mm
Note  Door frame should not be visible from Customer dining area.</t>
  </si>
  <si>
    <t>Allow sum for the closing of wall opening using foams.</t>
  </si>
  <si>
    <t>Allow sum for the Kitchen equipment equipment unloading and shifting till outlet</t>
  </si>
  <si>
    <t>Sr No.</t>
  </si>
  <si>
    <t>Item Code</t>
  </si>
  <si>
    <t>Item Name</t>
  </si>
  <si>
    <t xml:space="preserve">HVAC High Side work and Low side Work for AJ Kitchen Ahmedabad </t>
  </si>
  <si>
    <t xml:space="preserve">CHILLED WATER TYPE CEILING SUSPENDED AHU (AIR HANDLING UNIT)  </t>
  </si>
  <si>
    <t xml:space="preserve">CEILING SUSPENDED AHU  </t>
  </si>
  <si>
    <t xml:space="preserve">Contractor shall design the chilled water coil according to the following conditions </t>
  </si>
  <si>
    <t xml:space="preserve">a. Coil air entering temperature - 75.4°F DB </t>
  </si>
  <si>
    <t>b. Coil air leaving temperature - 54 deg. F DB  52.99 deg. F WB</t>
  </si>
  <si>
    <t>c. Chilled water temperature entering - 6.0 deg. C  42.8 deg. F</t>
  </si>
  <si>
    <t>d. Chilled water temperature leaving - 13.3 deg. C  55.9 deg. F</t>
  </si>
  <si>
    <t>Make   VTS   Zeco   Citizen</t>
  </si>
  <si>
    <t xml:space="preserve">Type             Capacity          Tonnage              ESP                  No. of        </t>
  </si>
  <si>
    <t xml:space="preserve">                       (Cfm)                 TR               (mm WG)              Rows          </t>
  </si>
  <si>
    <t xml:space="preserve">CS AHU          1500                 4.32                    25                      4 6          </t>
  </si>
  <si>
    <t>a.</t>
  </si>
  <si>
    <t>b.</t>
  </si>
  <si>
    <t>c.</t>
  </si>
  <si>
    <t xml:space="preserve">CHILLED WATER PIPING WITH INSULATION </t>
  </si>
  <si>
    <t>CHW PIPE</t>
  </si>
  <si>
    <t xml:space="preserve">SITC  of  MS Heavy duty class  C  ERW  Chilled Water pipe conforming to IS 1239 - 2004 primer painted including bends, tees, MS supports, PUFF saddles, anchor fasteners, steel angles and any other material required to complete the work. The piping flange connection bolts, washers and nuts should be hot dipped galvanised. Flourscent Plastic Sticker  paint shall be applied to indicate Water flow directions. Only End flanges to be used for capping of pipes.   Table E  of BS code for flange thickness to be adhered. </t>
  </si>
  <si>
    <t>Make  Jindal Hissar   TATA</t>
  </si>
  <si>
    <t>F 32 mm</t>
  </si>
  <si>
    <t>Rmt</t>
  </si>
  <si>
    <t>CHILLED WATER PIPING INSULATION - INTERNAL USE</t>
  </si>
  <si>
    <t>SITC of insulation for chilled water. piping. 
For internal pipe - Stick 25mm thick Nitrile rubber  class  O  Closed cell nitrile rubber with anti-microbial coating on it. Insulation shall have Thermal conductivity of 0.033 W (m.K) and water vapor permeance of 0.10. Joints should be sealed with 50 mm wide 3 mm thick self adhesive tape and putting PVC bands at all supports.</t>
  </si>
  <si>
    <t>Make  Armaflex   K-flex</t>
  </si>
  <si>
    <t>BALL VALVE</t>
  </si>
  <si>
    <t>SITC of following sizes of Ball Valve consist of Cap, Brass Body, Rated for 150 psi SWP, 600 psi WOG Pressure  Two-piece construction; with brass body, regular port, B-16 chrome-plated ball and stem, replaceable  “Teflon”  or  “TFE”  seats  and  seals,  blowout-proof  stem, vinyl covered  steel handle, threaded or soldered ends and extended stem for insulated piping. Same valve shall be used as a Drain valve.</t>
  </si>
  <si>
    <t>Make  Zoloto   Audco   Kitz</t>
  </si>
  <si>
    <t>BALL VALVE WITH Y-STRAINER</t>
  </si>
  <si>
    <t>SITC of following sizes of Brass Ball Valve with Y-Strainer consist of Cap, Brass Body, Rated for 150 psi SWP, 600 psi WOG Pressure  Two-piece construction; with brass body, regular port, B-16 chrome-plated ball and stem, replaceable  “Teflon”  or  “TFE”  seats  and  seals,  blowout-proof  stem, vinyl covered  steel handle, threaded or soldered ends and extended stem for insulated piping. Filter element shall be of non magnetic SS sheet with perforation.</t>
  </si>
  <si>
    <t>2.5</t>
  </si>
  <si>
    <t>PIBCV VALVES</t>
  </si>
  <si>
    <t xml:space="preserve">SITC of Pressure Independent  Balancing  cum Control Valves (PIBCV) including integrated motorised control valve and balancing device for combined flow and water balancing requirement.  Valve body to be rated for PN 16. The valve design flow rate should be factory calibrated with + - 5% flow accuracy. Valve shall have necessary measuring ports, drain port, flanges etc., Valve shall also provide temperature sensor with necessary cabling (min 2mtr length to be considered with each valve). The balancing to be done through microprocessor based hand held terminal   POT and  the same results shall be furnished in the water balancing report as part of commissioning report and handing over manual.                                                                                                                                                                                                                                                                                                                                                                                                                                                                                   </t>
  </si>
  <si>
    <t>Make  Oventrop   Siemens   Danfoss</t>
  </si>
  <si>
    <t>2.6</t>
  </si>
  <si>
    <t>Auto Air Vent Valves</t>
  </si>
  <si>
    <t>Make  Anergy   Flamco</t>
  </si>
  <si>
    <t>Providing and fitting Auto Vent Valves.</t>
  </si>
  <si>
    <t>SITC of Auto air vent in each risers   common headers   AHU. 3 4  auto vent valves at each coil   riser  header.</t>
  </si>
  <si>
    <t>2.7</t>
  </si>
  <si>
    <t>SITC of Pressure gauges   Thermometers</t>
  </si>
  <si>
    <t>Make  H Guru   Waree</t>
  </si>
  <si>
    <t>Necessary pressure gauges and thermometers 4  Dial type.</t>
  </si>
  <si>
    <t>Water  Pressure  gauges 150mm dial  complete  with gauge   valves,   mounting,   fittings   and copper tubing extension wherever required. Pressure gauges Range 0-10 Kg CM2</t>
  </si>
  <si>
    <t xml:space="preserve">Thermometers  of  the  mercury  in  glass stem  type  and  copper  separable  well complete  with  guard  etc., of industrial grade   mounting  on water  lines. Length 9 12 inches, Thermometer, Range 0-50 deg C </t>
  </si>
  <si>
    <t>Thermowells</t>
  </si>
  <si>
    <t>2.8</t>
  </si>
  <si>
    <t>INSULATED CONDENSATE DRAIN PIPE</t>
  </si>
  <si>
    <t>SITC of UPVC pipes of following sizes for drain with necessary supports and fittings such as elbows, tees   reducers etc. The insulation line to be insulated with nitrile rubber insulation of thickness 9mm and wrapped by weather proof protection tape. The Pipe wherever concealed should also have a parallel line as a standby arrangement in case of block of primary pipe .</t>
  </si>
  <si>
    <t>Make  Supreme, Prince, Astral</t>
  </si>
  <si>
    <t>VENTILATION SYSTEM</t>
  </si>
  <si>
    <t xml:space="preserve">KITCHEN DRY SCRUBBER </t>
  </si>
  <si>
    <t>SITC of Dry scrubber – Electrostatic Air cleaner with starter panel as per specifications, suitable for following capacities, including electrical starter panel . The Air filtration efficiency should be between 90 to 95%   units shall be staked one above other or side by side as per site requirement, if vendor will propose multiple units.</t>
  </si>
  <si>
    <t>Efficiency - Upto 95%, meets NIOSH 5026 Oil Mist Test</t>
  </si>
  <si>
    <t>Particle Size - Collects particles as small as 0.01 microns</t>
  </si>
  <si>
    <t>Motor - Sealead ball bearings UL, single phase.</t>
  </si>
  <si>
    <t>Cell - Ionizing voltage - 12 KVdc</t>
  </si>
  <si>
    <t>Collector voltage - 6 KVdc</t>
  </si>
  <si>
    <t>One cell comprising of 9 ionizing wires and 25 collection plates</t>
  </si>
  <si>
    <t>Controls - Auto cut-off when door is opened. Indicator lights for fault, normal or wash function.</t>
  </si>
  <si>
    <t>Pre-filter - Aluminium mesh, washable Dry contact for BMS.</t>
  </si>
  <si>
    <t>Make  Rydair   Espair</t>
  </si>
  <si>
    <t>CFM - 3100</t>
  </si>
  <si>
    <t xml:space="preserve">SHEET METAL WORKS </t>
  </si>
  <si>
    <t>FACTORY FABRICATED G.I RECTANGULAR DUCT</t>
  </si>
  <si>
    <t>Supply, Fabrication, Testing, and Commissioning of Factory Fabricated GI Sheet Metal 120GSM Rectangular boxed ducting, Plenums, Cowls, Elbows with turning vanes, Splitters, Reducers, Flanges, Collars etc as per IS and Installaton as per SMACNA standards, The complete ducting shall be provided with MS Supports, Rods, Angles, Flanges, Bracing, Rubber Gaskets, Wooden frames, Canvas Connections, etc. as per drawings and specifications.</t>
  </si>
  <si>
    <t xml:space="preserve">GI  Sheet Makes   Tata, Jindal, SAIL, Ispat </t>
  </si>
  <si>
    <t>Make  Rola Star, Zeco   Ductofab</t>
  </si>
  <si>
    <t>Sq.mtr</t>
  </si>
  <si>
    <t>22 Gauge GI Sheet Metal Duct  (751-1500mm)</t>
  </si>
  <si>
    <t>24 Gauge GI Sheet Metal Duct (0-750mm)</t>
  </si>
  <si>
    <t>4.2</t>
  </si>
  <si>
    <t>EXTRUDED ALUMINIUM CEILING GRILLES</t>
  </si>
  <si>
    <t>Supply, Installation, Testing and Balancing of Powder coated  aluminium supply air grilles complete with removable inner  core as per approved shop drawing and specifications. The area of grille can be of any geometrical shape (Square rectangular Linear). The grilles shall be with 15 30 45° deflections as per requirement. The  Colour shall be decided and approved by client and architect.</t>
  </si>
  <si>
    <t>Make  Cosmos, Air Master   System Air</t>
  </si>
  <si>
    <t>4.3</t>
  </si>
  <si>
    <t>DOOR TRANSFER GRILLE</t>
  </si>
  <si>
    <t xml:space="preserve">SITC of Aluminium extruded powder coated Door transfer grills. </t>
  </si>
  <si>
    <t>Door transfer grille (Back to Back)</t>
  </si>
  <si>
    <t>4.4</t>
  </si>
  <si>
    <t>EXTRUDED ALUMINIUM SQUARE AIR DIFFUSER</t>
  </si>
  <si>
    <t>Supply, Installation, Testing and Balancing of Powder coated  aluminium supply air square diffuser complete with removable inner core as per approved shop drawing and specifications. The diffuser shall also be provided with Black painted GI opposed blade damper (OBD) of required sizes. The diffuser shall be suitable for gypsum grid ceiling. The  Colour shall be decided and approved by client and architect.</t>
  </si>
  <si>
    <t>Make  Cosmos   Ruskin Titus   Air Master</t>
  </si>
  <si>
    <t>SQUARE DIFFUSER FOR GRID CEILING 600X600mm</t>
  </si>
  <si>
    <t>Supply Air Diffuser with OBD - Neck Size 225x225mm</t>
  </si>
  <si>
    <t>4.5</t>
  </si>
  <si>
    <t>MULTI LEAF VOLUME CONTROL DAMPER</t>
  </si>
  <si>
    <t>SITC of opposed blade aerofoil type 1.2 mm thick Anodized Aluminium  volume control dampers for ducts shall be provided with concealed gears, plastic operator and quadrants  for manual  control of volume of air flow and for proper balancing of the air distribution system as per the approved shop drawings and specifications.</t>
  </si>
  <si>
    <t>4.6</t>
  </si>
  <si>
    <t>OPPOSED BLADE DAMPER</t>
  </si>
  <si>
    <t>SITC of Aluminium Opposed blade dampers black powder coated vertical blades type for supply air collar. The damper should be gear operated type.</t>
  </si>
  <si>
    <t>4.7</t>
  </si>
  <si>
    <t>CANVAS CONNECTION</t>
  </si>
  <si>
    <t>SITC of Flexible connections between mouth piece of Fan and initial piece of ducting with inspection zip. Flexible connections shall be double thickness non-flammable material (Fire retardant type).</t>
  </si>
  <si>
    <t>For AHU</t>
  </si>
  <si>
    <t>4.8</t>
  </si>
  <si>
    <t>CURTAIN TYPE FIRE DAMPER</t>
  </si>
  <si>
    <t>SITC of fire dampers consist of 16G GI frame, 20G GI interlocking blades secured with SS springs,  blades outside airstream clamped with fusible link UL-555 listed with melting point 165   225°F, etc; as per the approved shop drawings and specifications.</t>
  </si>
  <si>
    <t xml:space="preserve">Make  Carryaire   System Air   Dynacraft   Air Master </t>
  </si>
  <si>
    <t>Fusible link as per specification UL 555</t>
  </si>
  <si>
    <t xml:space="preserve">NOTES </t>
  </si>
  <si>
    <t>The ducting support should be as per tender specification and additional supports are to be provided by Contractor as decided by Consultant.</t>
  </si>
  <si>
    <t>Muslin cloth cover for all air outlets during construction.</t>
  </si>
  <si>
    <t>Pressure testing of complete duct work as per DW  SMACNA standard.</t>
  </si>
  <si>
    <t>Silicon sealant for longitudinal   transverse joints as per specification.</t>
  </si>
  <si>
    <t>Diffusers   grilles shall  be powder coated as per color approved by Architect.</t>
  </si>
  <si>
    <t xml:space="preserve">THERMAL   ACOUSTIC INSULATION </t>
  </si>
  <si>
    <t>THERMAL INSULATION</t>
  </si>
  <si>
    <t>Supply   fixing of Thermal insulation for supply air duct using 13mm thick class   O   Closed cell nitrile rubber with anti-microbial coating on it. Insulation shall have Thermal conductivity of 0.033 W (m.K) and water vapor permeance of 0.10. Joints should be sealed with 50 mm wide 3 mm thick self adhesive tape. The duct shall be stick with recommended adhesive.</t>
  </si>
  <si>
    <t>ACOUSTIC INSULATION</t>
  </si>
  <si>
    <t>Supply   fixing acoustic insulation for ducting  using Class  1  closed cell elastomeric insulation of 10mm thick Nitrile rubber insulation adhesive, longitudinal   transverse joints sealed with  adhesive in neat   clean manner.  Material shall be processed Nitrile Rubber foam with anti-microbial protection. Insulation shall have thermal conductivity of 0.047 W (m.K) and density of 140 - 180 kg m³.</t>
  </si>
  <si>
    <t>THERMAL INSULATION FOR KITCHEN VENTILATION DUCTS</t>
  </si>
  <si>
    <t>SITC of Glass Fibre Blanket Insulation material bonded with Thrmosetting Resin, with factory applied laminated aluminium foil of 22 micrns with fibre glass backing. Further, wire mesh along with 7 mil cloth shall be applied on above the insulation with proper adhersive. Nominal density   32 Kg CuM. Thermal conductivity, &lt; 0.033 W m.K at 24 degreeC. All Insuation material and adhesives shall be as per Class I for surface spread and in accordance with BS 476,   Class O for non-combustible grade.</t>
  </si>
  <si>
    <t xml:space="preserve">Note  </t>
  </si>
  <si>
    <t>Insulation work to be coordinated with other agencies and repair to be included by contractor as per site requirement.</t>
  </si>
  <si>
    <t xml:space="preserve">Vendors to take care of the installation, if any damages takes place the vendor to repair or replace and hand over to clients in good and acceptable condition. </t>
  </si>
  <si>
    <t>Thermal insulation shall be internal for Elliptical   Expossed ducting.</t>
  </si>
  <si>
    <t xml:space="preserve">ELECTRICAL WORKS </t>
  </si>
  <si>
    <t>6.1</t>
  </si>
  <si>
    <t>STARTER PANEL</t>
  </si>
  <si>
    <t>SITC of indoor   outdoor, wall mounting type 3PH, 415VAC MOTOR STARTERS IN CRCA SHEET STEEL ENCLOSURE with necssary supporting brackets and required accessories, etc., The Enclosure shall be provided with knockouts suitable for cable termination at TOP   BOTTOM for incoming and outgoing  power cables of A2XFY type and size specified. The starters shall be complete with suitable MPCB MCCB, Contactor, Bi-metal O L relay with SPP, ON OFF Push buttons,  on   off   trip indication Lamp, on off push button,   phase indication Lamp. Selection of relay, contractor, MPCB MCCB etc. as per Type-2 Coordination. Panel shall have provision to connect with BMS.</t>
  </si>
  <si>
    <t>Suitable for 1500 CFM AHU, DOL Starter Panel</t>
  </si>
  <si>
    <t>6.2</t>
  </si>
  <si>
    <t>POWER CABLING</t>
  </si>
  <si>
    <t xml:space="preserve">Supply, handling, laying effecting proper connections testing and commissioning of following sizes of 1.1 KV grade XLPE insulated FRLS Aluminium  Copper conductor cables laid over MS supports cable racks or fixing on walls including clamping the cable to supports in an approved manner as required complete with Copper earthing as specified for continuous earthing along with cable. All complete as required and as per final instruction as given by Owners  Consultants and as per Technical specifications. Earthing shall be measured separately and shall be connected in two runs. Power to ELCB to be provided near each ODU by electrical contractor. </t>
  </si>
  <si>
    <t xml:space="preserve">Suitable Power Cable </t>
  </si>
  <si>
    <t xml:space="preserve">Earthing </t>
  </si>
  <si>
    <t>8 SWG</t>
  </si>
  <si>
    <t>6.3</t>
  </si>
  <si>
    <t>BTU METER</t>
  </si>
  <si>
    <t>Supply,fixing and testing of inline Btu meter for the flow rate   temperature measurement consisting mainly of following 3 parts</t>
  </si>
  <si>
    <t>a) Ultrasonic Flow Meter</t>
  </si>
  <si>
    <t>b) Matched pair of temp sensor</t>
  </si>
  <si>
    <t>c) Flowcell Sensor</t>
  </si>
  <si>
    <t>c) BTU Meter - 4 - 20mA DC from flowmeter</t>
  </si>
  <si>
    <t>Insertion type flowmeter shall be suitable for chilled water application for temp. Ranging from 0 to 50 deg C. Power supply shall be 240V AC (+ -) 15 %. Display shall have 16 characters LCD display with Back light, flow rate, Velocity, totaliser etc. Output shall be BMS Modbus compatible   shall have keypad lockout security option. It also should be able to show various units such as gallons, ft^3, lbs, liters, m^3, kg etc</t>
  </si>
  <si>
    <t>Make  Honeywell   Danfoss   Siemens</t>
  </si>
  <si>
    <t>Dia 32 mm</t>
  </si>
  <si>
    <t>6.4</t>
  </si>
  <si>
    <t xml:space="preserve">CABLE TERMINATION  </t>
  </si>
  <si>
    <t>Supply   Making of Cable termination of armoured   unarmoured cables  1.1 KV grade  including  installation of cable glands, cable lugs (Aluminium for A2XFY   copper for 2XFY    YY Double compression type), heat shrinkable sleeves on long ends, crimping  paste  etc. The  work  includes testing   commissioning of  cables, meggaring  values    submitting  reports of tests. (One set includes termination of all cores of one end only). All crimping tools   dies shall be arranged by contractor.</t>
  </si>
  <si>
    <t>Suitable for 1500 CFM AHU</t>
  </si>
  <si>
    <t>6.5</t>
  </si>
  <si>
    <t>CABLE TRAYS</t>
  </si>
  <si>
    <t xml:space="preserve">Supplying   Fixing of following sizes of GI cable tray duly painted perforated type of height 50mm along  with necessary bends, reducers etc.  anchored along the wall   suspended from the ceiling with necessary MS supports. </t>
  </si>
  <si>
    <t>50mm wide x 50mm x 1.6mm Thick</t>
  </si>
  <si>
    <t xml:space="preserve">PO </t>
  </si>
  <si>
    <t xml:space="preserve">Measurement Sheet </t>
  </si>
  <si>
    <t xml:space="preserve">Length </t>
  </si>
  <si>
    <t xml:space="preserve">Width </t>
  </si>
  <si>
    <t xml:space="preserve">Height </t>
  </si>
  <si>
    <t xml:space="preserve">Nos </t>
  </si>
  <si>
    <t xml:space="preserve">Unit </t>
  </si>
  <si>
    <t xml:space="preserve">Qty </t>
  </si>
  <si>
    <t xml:space="preserve">Approved </t>
  </si>
  <si>
    <t xml:space="preserve">PO QTY </t>
  </si>
  <si>
    <t xml:space="preserve"> HVAC work, AJ Kitchen- Ahmedbad</t>
  </si>
  <si>
    <t xml:space="preserve">Site Measurement Sheet </t>
  </si>
  <si>
    <t>Kitchen RHS wall</t>
  </si>
  <si>
    <t>Kitchen front wall</t>
  </si>
  <si>
    <t>Less door</t>
  </si>
  <si>
    <t>Pot walll 1</t>
  </si>
  <si>
    <t>Pot wall 2</t>
  </si>
  <si>
    <t>Behind counter wall</t>
  </si>
  <si>
    <t>Kitchen Back wall</t>
  </si>
  <si>
    <t>LHS wall kitchen</t>
  </si>
  <si>
    <t>inside pot back wall</t>
  </si>
  <si>
    <t>FOH Entry front wall</t>
  </si>
  <si>
    <t>LHS Entry wall</t>
  </si>
  <si>
    <t>Counter pillar wall</t>
  </si>
  <si>
    <t>Behind counte wall</t>
  </si>
  <si>
    <t>Behind counter wall top</t>
  </si>
  <si>
    <t>Counter BOH area as per drawing</t>
  </si>
  <si>
    <t>Kitchen area as per drawing</t>
  </si>
  <si>
    <t>FOH area as per  drawing</t>
  </si>
  <si>
    <t>Bund wall waterproofing BOH counter area wall</t>
  </si>
  <si>
    <t>Chamber waterproofing</t>
  </si>
  <si>
    <t>Bund wall waterproofing kitchen wall</t>
  </si>
  <si>
    <t>Kota stone flooring</t>
  </si>
  <si>
    <t>Kitchen inside front wall</t>
  </si>
  <si>
    <t>RHS wall</t>
  </si>
  <si>
    <t>Front wall</t>
  </si>
  <si>
    <t>Pot wall1</t>
  </si>
  <si>
    <t>Pot wall2</t>
  </si>
  <si>
    <t>RHS front wall</t>
  </si>
  <si>
    <t>Pot inside front</t>
  </si>
  <si>
    <t>Pot inside left</t>
  </si>
  <si>
    <t>Takkar</t>
  </si>
  <si>
    <t>LHS wall</t>
  </si>
  <si>
    <t>Supply air duct</t>
  </si>
  <si>
    <t>Fresh &amp; Exhaust air duct</t>
  </si>
  <si>
    <t>AJ KITCHEN -AHMEDABAD AIRPORT</t>
  </si>
  <si>
    <t xml:space="preserve">BOQ FOR GAS PIPING SYSTEM- FDT </t>
  </si>
  <si>
    <t xml:space="preserve">PO Qty </t>
  </si>
  <si>
    <t xml:space="preserve">S/NO </t>
  </si>
  <si>
    <t xml:space="preserve">DESCRIPTION </t>
  </si>
  <si>
    <t>QUANTITY</t>
  </si>
  <si>
    <t xml:space="preserve">UNIT </t>
  </si>
  <si>
    <t xml:space="preserve">Supply , instllation ,testing and commissioning of 32 NB CS seamless Sch. 40 pipe and fittings. Pipe conforming to ASTM A 106 Gr. B including required pipe supports </t>
  </si>
  <si>
    <t xml:space="preserve">Supply , instllation ,testing and commissioning of 25 NB CS seamless Sch. 40 pipe and fittings. Pipe conforming to ASTM A 106 Gr. B including required pipe supports </t>
  </si>
  <si>
    <t>Supply of 32 NB L&amp;T ball valve. Flanged end 150 # single pc design Fire Safe</t>
  </si>
  <si>
    <t>Supply of 25 NB L&amp;T ball valve. Screwed end, 3 pcs design</t>
  </si>
  <si>
    <t>Painting of pipes. 2 coats of red oxide and 2 coats of Golden Yellow final paint. Total 120 microns thickness</t>
  </si>
  <si>
    <t xml:space="preserve">2 mtrs long flexible Suraksha rubber hose for equipment connections </t>
  </si>
  <si>
    <r>
      <t>2</t>
    </r>
    <r>
      <rPr>
        <vertAlign val="superscript"/>
        <sz val="12"/>
        <rFont val="Calibri"/>
        <family val="2"/>
      </rPr>
      <t>nd</t>
    </r>
    <r>
      <rPr>
        <sz val="12"/>
        <rFont val="Calibri"/>
        <family val="2"/>
      </rPr>
      <t xml:space="preserve"> Stage low pressure regulator for equipment connection. United works make</t>
    </r>
  </si>
  <si>
    <t>Pressure testing as per MGL requirement. Drawing for MGL and CFO submissions</t>
  </si>
  <si>
    <t>JOB</t>
  </si>
  <si>
    <t xml:space="preserve">Installation, commissioning charges for all above including tranportation </t>
  </si>
  <si>
    <t xml:space="preserve">Additional Items - </t>
  </si>
  <si>
    <t>LPG GAS LEAK DETECTOR</t>
  </si>
  <si>
    <t>CONTROL PANNEL</t>
  </si>
  <si>
    <t>3 4 CORE X 4 SQCM COPPER FLEXIBLE</t>
  </si>
  <si>
    <t xml:space="preserve">Mtr </t>
  </si>
  <si>
    <t>HOOTER</t>
  </si>
  <si>
    <t>4 VDC SOLONOID VALVE</t>
  </si>
  <si>
    <t>NSTALLATION AND TESTING CHARGES WITH LABOUR</t>
  </si>
  <si>
    <t xml:space="preserve">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</si>
</sst>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0.00_);_(* \(#,##0.00\);_(* \-??_);_(@_)"/>
  </numFmts>
  <fonts count="16" x14ac:knownFonts="1">
    <font>
      <sz val="11"/>
      <name val="Calibri"/>
    </font>
    <font>
      <sz val="11"/>
      <color theme="1"/>
      <name val="Calibri"/>
      <family val="2"/>
      <scheme val="minor"/>
    </font>
    <font>
      <sz val="11"/>
      <name val="Cambria"/>
      <family val="1"/>
    </font>
    <font>
      <b/>
      <sz val="11"/>
      <name val="Cambria"/>
      <family val="1"/>
    </font>
    <font>
      <b/>
      <sz val="11"/>
      <name val="Cambria"/>
      <family val="1"/>
    </font>
    <font>
      <sz val="11"/>
      <name val="Cambria"/>
      <family val="1"/>
    </font>
    <font>
      <sz val="11"/>
      <name val="Calibri"/>
      <family val="2"/>
    </font>
    <font>
      <sz val="11"/>
      <name val="Calibri"/>
      <family val="2"/>
    </font>
    <font>
      <sz val="11"/>
      <color rgb="FF000000"/>
      <name val="Calibri"/>
      <family val="2"/>
    </font>
    <font>
      <sz val="10"/>
      <name val="Arial"/>
      <family val="2"/>
    </font>
    <font>
      <b/>
      <sz val="14"/>
      <color indexed="8"/>
      <name val="Calibri"/>
      <family val="2"/>
    </font>
    <font>
      <b/>
      <sz val="14"/>
      <color indexed="8"/>
      <name val="Arial"/>
      <family val="2"/>
    </font>
    <font>
      <sz val="12"/>
      <name val="Calibri"/>
      <family val="2"/>
    </font>
    <font>
      <sz val="12"/>
      <color rgb="FFFF0000"/>
      <name val="Calibri"/>
      <family val="2"/>
    </font>
    <font>
      <b/>
      <sz val="12"/>
      <name val="Calibri"/>
      <family val="2"/>
    </font>
    <font>
      <vertAlign val="superscript"/>
      <sz val="12"/>
      <name val="Calibri"/>
      <family val="2"/>
    </font>
  </fonts>
  <fills count="12">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31"/>
      </patternFill>
    </fill>
    <fill>
      <patternFill patternType="solid">
        <fgColor theme="0"/>
        <bgColor indexed="31"/>
      </patternFill>
    </fill>
    <fill>
      <patternFill patternType="solid">
        <fgColor rgb="FF92D050"/>
        <bgColor indexed="31"/>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style="thin">
        <color indexed="64"/>
      </right>
      <top style="thin">
        <color indexed="64"/>
      </top>
      <bottom/>
      <diagonal/>
    </border>
  </borders>
  <cellStyleXfs count="6">
    <xf numFmtId="0" fontId="0" fillId="0" borderId="0"/>
    <xf numFmtId="0" fontId="6" fillId="0" borderId="0"/>
    <xf numFmtId="0" fontId="1" fillId="0" borderId="0"/>
    <xf numFmtId="9" fontId="1" fillId="0" borderId="0" applyFont="0" applyFill="0" applyBorder="0" applyAlignment="0" applyProtection="0"/>
    <xf numFmtId="43" fontId="7" fillId="0" borderId="0" applyFont="0" applyFill="0" applyBorder="0" applyAlignment="0" applyProtection="0"/>
    <xf numFmtId="0" fontId="9" fillId="0" borderId="0"/>
  </cellStyleXfs>
  <cellXfs count="98">
    <xf numFmtId="0" fontId="0" fillId="0" borderId="0" xfId="0"/>
    <xf numFmtId="0" fontId="5" fillId="0" borderId="0" xfId="1" applyFont="1"/>
    <xf numFmtId="0" fontId="5" fillId="0" borderId="0" xfId="1" applyFont="1" applyAlignment="1">
      <alignment horizontal="center"/>
    </xf>
    <xf numFmtId="0" fontId="5" fillId="0" borderId="1" xfId="1" applyFont="1" applyBorder="1" applyAlignment="1">
      <alignment vertical="center"/>
    </xf>
    <xf numFmtId="0" fontId="5" fillId="0" borderId="1" xfId="1" applyFont="1" applyBorder="1" applyAlignment="1">
      <alignment vertical="center" wrapText="1"/>
    </xf>
    <xf numFmtId="0" fontId="5" fillId="0" borderId="1" xfId="1" applyFont="1" applyBorder="1" applyAlignment="1">
      <alignment horizontal="center" vertical="center"/>
    </xf>
    <xf numFmtId="0" fontId="5" fillId="0" borderId="1" xfId="1" applyFont="1" applyBorder="1" applyAlignment="1">
      <alignment horizontal="left" vertical="center" wrapText="1"/>
    </xf>
    <xf numFmtId="0" fontId="5" fillId="0" borderId="1" xfId="2" applyFont="1" applyBorder="1"/>
    <xf numFmtId="0" fontId="5" fillId="0" borderId="0" xfId="2" applyFont="1"/>
    <xf numFmtId="0" fontId="5" fillId="0" borderId="1" xfId="2" applyFont="1" applyBorder="1" applyAlignment="1">
      <alignment wrapText="1"/>
    </xf>
    <xf numFmtId="0" fontId="5" fillId="3" borderId="1" xfId="2" applyFont="1" applyFill="1" applyBorder="1"/>
    <xf numFmtId="0" fontId="5" fillId="3" borderId="1" xfId="2" applyFont="1" applyFill="1" applyBorder="1" applyAlignment="1">
      <alignment wrapText="1"/>
    </xf>
    <xf numFmtId="0" fontId="5" fillId="0" borderId="0" xfId="2" applyFont="1" applyAlignment="1">
      <alignment wrapText="1"/>
    </xf>
    <xf numFmtId="0" fontId="2" fillId="0" borderId="0" xfId="1" applyFont="1"/>
    <xf numFmtId="0" fontId="3" fillId="6" borderId="1" xfId="1" applyFont="1" applyFill="1" applyBorder="1" applyAlignment="1">
      <alignment horizontal="center" vertical="center"/>
    </xf>
    <xf numFmtId="0" fontId="3" fillId="6" borderId="2" xfId="1" applyFont="1" applyFill="1" applyBorder="1" applyAlignment="1">
      <alignment horizontal="center" vertical="center"/>
    </xf>
    <xf numFmtId="0" fontId="2" fillId="0" borderId="1" xfId="1" applyFont="1" applyBorder="1" applyAlignment="1">
      <alignment horizontal="center" vertical="center"/>
    </xf>
    <xf numFmtId="0" fontId="2" fillId="0" borderId="1" xfId="1" applyFont="1" applyBorder="1" applyAlignment="1">
      <alignment vertical="center" wrapText="1"/>
    </xf>
    <xf numFmtId="0" fontId="2" fillId="0" borderId="1" xfId="1" applyFont="1" applyBorder="1" applyAlignment="1">
      <alignment vertical="center"/>
    </xf>
    <xf numFmtId="0" fontId="2" fillId="0" borderId="1" xfId="1" applyFont="1" applyBorder="1"/>
    <xf numFmtId="0" fontId="2" fillId="0" borderId="0" xfId="1" applyFont="1" applyAlignment="1">
      <alignment horizontal="center"/>
    </xf>
    <xf numFmtId="0" fontId="5" fillId="0" borderId="1" xfId="1" applyFont="1" applyBorder="1"/>
    <xf numFmtId="0" fontId="3" fillId="7" borderId="1"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1" xfId="1" applyFont="1" applyFill="1" applyBorder="1" applyAlignment="1">
      <alignment horizontal="center" vertical="center"/>
    </xf>
    <xf numFmtId="0" fontId="4" fillId="7" borderId="1" xfId="1" applyFont="1" applyFill="1" applyBorder="1" applyAlignment="1">
      <alignment horizontal="center" vertical="center"/>
    </xf>
    <xf numFmtId="0" fontId="5" fillId="0" borderId="1" xfId="2" applyFont="1" applyBorder="1" applyAlignment="1">
      <alignment horizontal="center"/>
    </xf>
    <xf numFmtId="0" fontId="5" fillId="8" borderId="1" xfId="2" applyFont="1" applyFill="1" applyBorder="1"/>
    <xf numFmtId="0" fontId="5" fillId="8" borderId="1" xfId="2" applyFont="1" applyFill="1" applyBorder="1" applyAlignment="1">
      <alignment wrapText="1"/>
    </xf>
    <xf numFmtId="0" fontId="3" fillId="8" borderId="1"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1" xfId="1" applyFont="1" applyFill="1" applyBorder="1" applyAlignment="1">
      <alignment horizontal="center" vertical="center"/>
    </xf>
    <xf numFmtId="0" fontId="4" fillId="7" borderId="1" xfId="2" applyFont="1" applyFill="1" applyBorder="1"/>
    <xf numFmtId="0" fontId="4" fillId="7" borderId="1" xfId="2" applyFont="1" applyFill="1" applyBorder="1" applyAlignment="1">
      <alignment wrapText="1"/>
    </xf>
    <xf numFmtId="0" fontId="5" fillId="3" borderId="1" xfId="2" applyFont="1" applyFill="1" applyBorder="1" applyAlignment="1">
      <alignment horizontal="center"/>
    </xf>
    <xf numFmtId="0" fontId="5" fillId="0" borderId="0" xfId="2" applyFont="1" applyAlignment="1">
      <alignment horizontal="center"/>
    </xf>
    <xf numFmtId="43" fontId="2" fillId="0" borderId="1" xfId="4" applyFont="1" applyBorder="1"/>
    <xf numFmtId="43" fontId="3" fillId="0" borderId="1" xfId="4" applyFont="1" applyBorder="1"/>
    <xf numFmtId="43" fontId="3" fillId="0" borderId="1" xfId="4"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xf>
    <xf numFmtId="0" fontId="3" fillId="0" borderId="1" xfId="1" applyFont="1" applyBorder="1"/>
    <xf numFmtId="0" fontId="3" fillId="0" borderId="1" xfId="1" applyFont="1" applyBorder="1" applyAlignment="1">
      <alignment vertical="center"/>
    </xf>
    <xf numFmtId="0" fontId="3" fillId="0" borderId="0" xfId="1" applyFont="1"/>
    <xf numFmtId="0" fontId="5" fillId="0" borderId="7" xfId="2" applyFont="1" applyBorder="1"/>
    <xf numFmtId="0" fontId="8" fillId="0" borderId="1" xfId="0" applyFont="1" applyBorder="1" applyAlignment="1">
      <alignment horizontal="center" vertical="center"/>
    </xf>
    <xf numFmtId="0" fontId="8" fillId="0" borderId="1" xfId="0" applyFont="1" applyBorder="1" applyAlignment="1">
      <alignment horizontal="right" vertical="center"/>
    </xf>
    <xf numFmtId="0" fontId="3" fillId="0" borderId="1" xfId="2" applyFont="1" applyBorder="1"/>
    <xf numFmtId="0" fontId="2" fillId="0" borderId="1" xfId="2" applyFont="1" applyBorder="1" applyAlignment="1">
      <alignment wrapText="1"/>
    </xf>
    <xf numFmtId="0" fontId="3" fillId="5" borderId="6" xfId="1" applyFont="1" applyFill="1" applyBorder="1" applyAlignment="1">
      <alignment horizontal="center"/>
    </xf>
    <xf numFmtId="0" fontId="10" fillId="9" borderId="8" xfId="5" applyFont="1" applyFill="1" applyBorder="1" applyAlignment="1">
      <alignment horizontal="center" vertical="center"/>
    </xf>
    <xf numFmtId="0" fontId="12" fillId="10" borderId="1" xfId="5" applyFont="1" applyFill="1" applyBorder="1" applyAlignment="1">
      <alignment horizontal="center" vertical="center"/>
    </xf>
    <xf numFmtId="0" fontId="12" fillId="10" borderId="0" xfId="5" applyFont="1" applyFill="1" applyAlignment="1">
      <alignment horizontal="center" vertical="center"/>
    </xf>
    <xf numFmtId="0" fontId="13" fillId="10" borderId="1" xfId="5" applyFont="1" applyFill="1" applyBorder="1" applyAlignment="1">
      <alignment horizontal="center" vertical="center"/>
    </xf>
    <xf numFmtId="0" fontId="13" fillId="10" borderId="0" xfId="5" applyFont="1" applyFill="1" applyAlignment="1">
      <alignment horizontal="center" vertical="center"/>
    </xf>
    <xf numFmtId="0" fontId="12" fillId="0" borderId="0" xfId="5" applyFont="1" applyAlignment="1">
      <alignment horizontal="center" vertical="center"/>
    </xf>
    <xf numFmtId="0" fontId="12" fillId="0" borderId="1" xfId="5" applyFont="1" applyBorder="1" applyAlignment="1">
      <alignment horizontal="center" vertical="center"/>
    </xf>
    <xf numFmtId="0" fontId="12" fillId="0" borderId="1" xfId="5" applyFont="1" applyBorder="1" applyAlignment="1">
      <alignment horizontal="left" vertical="center" wrapText="1"/>
    </xf>
    <xf numFmtId="0" fontId="12" fillId="0" borderId="9" xfId="5" applyFont="1" applyBorder="1" applyAlignment="1">
      <alignment horizontal="center" vertical="center"/>
    </xf>
    <xf numFmtId="164" fontId="12" fillId="0" borderId="8" xfId="5" applyNumberFormat="1" applyFont="1" applyBorder="1" applyAlignment="1">
      <alignment horizontal="center" vertical="center" shrinkToFit="1"/>
    </xf>
    <xf numFmtId="0" fontId="12" fillId="0" borderId="1" xfId="5" applyFont="1" applyBorder="1" applyAlignment="1">
      <alignment vertical="center"/>
    </xf>
    <xf numFmtId="0" fontId="12" fillId="0" borderId="8" xfId="5" applyFont="1" applyBorder="1" applyAlignment="1">
      <alignment horizontal="center" vertical="center"/>
    </xf>
    <xf numFmtId="0" fontId="12" fillId="2" borderId="0" xfId="5" applyFont="1" applyFill="1" applyAlignment="1">
      <alignment horizontal="center" vertical="center"/>
    </xf>
    <xf numFmtId="0" fontId="14" fillId="2" borderId="0" xfId="5" applyFont="1" applyFill="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center" vertical="center"/>
    </xf>
    <xf numFmtId="0" fontId="0" fillId="0" borderId="1" xfId="0" applyBorder="1"/>
    <xf numFmtId="0" fontId="0" fillId="0" borderId="1" xfId="0" applyBorder="1" applyAlignment="1">
      <alignment horizontal="left" vertical="center" wrapText="1"/>
    </xf>
    <xf numFmtId="0" fontId="12" fillId="0" borderId="0" xfId="5" applyFont="1" applyAlignment="1">
      <alignment horizontal="left" vertical="center"/>
    </xf>
    <xf numFmtId="0" fontId="3" fillId="2" borderId="5" xfId="1" applyFont="1" applyFill="1" applyBorder="1" applyAlignment="1">
      <alignment horizontal="center"/>
    </xf>
    <xf numFmtId="0" fontId="3" fillId="2" borderId="6" xfId="1" applyFont="1" applyFill="1" applyBorder="1" applyAlignment="1">
      <alignment horizontal="center"/>
    </xf>
    <xf numFmtId="0" fontId="3" fillId="4" borderId="6" xfId="1" applyFont="1" applyFill="1" applyBorder="1" applyAlignment="1">
      <alignment horizontal="center"/>
    </xf>
    <xf numFmtId="0" fontId="3" fillId="5" borderId="1" xfId="1" applyFont="1" applyFill="1" applyBorder="1" applyAlignment="1">
      <alignment horizontal="center"/>
    </xf>
    <xf numFmtId="0" fontId="3" fillId="4" borderId="3" xfId="1" applyFont="1" applyFill="1" applyBorder="1" applyAlignment="1">
      <alignment horizontal="center"/>
    </xf>
    <xf numFmtId="0" fontId="4" fillId="4" borderId="3" xfId="1" applyFont="1" applyFill="1" applyBorder="1" applyAlignment="1">
      <alignment horizontal="center"/>
    </xf>
    <xf numFmtId="0" fontId="3" fillId="5" borderId="6" xfId="1" applyFont="1" applyFill="1" applyBorder="1" applyAlignment="1">
      <alignment horizontal="center"/>
    </xf>
    <xf numFmtId="0" fontId="4" fillId="5" borderId="6" xfId="1" applyFont="1" applyFill="1" applyBorder="1" applyAlignment="1">
      <alignment horizontal="center"/>
    </xf>
    <xf numFmtId="0" fontId="4" fillId="5" borderId="2" xfId="1" applyFont="1" applyFill="1" applyBorder="1" applyAlignment="1">
      <alignment horizontal="center"/>
    </xf>
    <xf numFmtId="0" fontId="4" fillId="5" borderId="3" xfId="1" applyFont="1" applyFill="1" applyBorder="1" applyAlignment="1">
      <alignment horizontal="center"/>
    </xf>
    <xf numFmtId="0" fontId="3" fillId="4" borderId="3" xfId="0" applyFont="1" applyFill="1" applyBorder="1" applyAlignment="1">
      <alignment horizontal="center" vertical="center"/>
    </xf>
    <xf numFmtId="0" fontId="4" fillId="4" borderId="3" xfId="0" applyFont="1" applyFill="1" applyBorder="1" applyAlignment="1">
      <alignment horizontal="center" vertical="center"/>
    </xf>
    <xf numFmtId="0" fontId="4" fillId="2" borderId="2" xfId="1" applyFont="1" applyFill="1" applyBorder="1" applyAlignment="1">
      <alignment horizontal="center"/>
    </xf>
    <xf numFmtId="0" fontId="4" fillId="2" borderId="4" xfId="1" applyFont="1" applyFill="1" applyBorder="1" applyAlignment="1">
      <alignment horizontal="center"/>
    </xf>
    <xf numFmtId="0" fontId="3" fillId="4" borderId="2" xfId="0" applyFont="1" applyFill="1" applyBorder="1" applyAlignment="1">
      <alignment horizontal="center" vertical="center"/>
    </xf>
    <xf numFmtId="0" fontId="3" fillId="5" borderId="2" xfId="2" applyFont="1" applyFill="1" applyBorder="1" applyAlignment="1">
      <alignment horizontal="center"/>
    </xf>
    <xf numFmtId="0" fontId="3" fillId="5" borderId="3" xfId="2" applyFont="1" applyFill="1" applyBorder="1" applyAlignment="1">
      <alignment horizontal="center"/>
    </xf>
    <xf numFmtId="0" fontId="3" fillId="5" borderId="4" xfId="2" applyFont="1" applyFill="1" applyBorder="1" applyAlignment="1">
      <alignment horizontal="center"/>
    </xf>
    <xf numFmtId="0" fontId="11" fillId="9" borderId="9" xfId="5" applyFont="1" applyFill="1" applyBorder="1" applyAlignment="1">
      <alignment horizontal="center" vertical="center"/>
    </xf>
    <xf numFmtId="0" fontId="11" fillId="9" borderId="10" xfId="5" applyFont="1" applyFill="1" applyBorder="1" applyAlignment="1">
      <alignment horizontal="center" vertical="center"/>
    </xf>
    <xf numFmtId="0" fontId="11" fillId="9" borderId="8" xfId="5" applyFont="1" applyFill="1" applyBorder="1" applyAlignment="1">
      <alignment horizontal="center" vertical="center"/>
    </xf>
    <xf numFmtId="0" fontId="10" fillId="10" borderId="8" xfId="5" applyFont="1" applyFill="1" applyBorder="1" applyAlignment="1">
      <alignment horizontal="center" vertical="center"/>
    </xf>
    <xf numFmtId="0" fontId="10" fillId="10" borderId="9" xfId="5" applyFont="1" applyFill="1" applyBorder="1" applyAlignment="1">
      <alignment horizontal="center" vertical="center"/>
    </xf>
    <xf numFmtId="0" fontId="10" fillId="11" borderId="8" xfId="5" applyFont="1" applyFill="1" applyBorder="1" applyAlignment="1">
      <alignment horizontal="center" vertical="center"/>
    </xf>
    <xf numFmtId="0" fontId="10" fillId="11" borderId="11" xfId="5" applyFont="1" applyFill="1" applyBorder="1" applyAlignment="1">
      <alignment horizontal="center" vertical="center"/>
    </xf>
    <xf numFmtId="0" fontId="14" fillId="0" borderId="10" xfId="5" applyFont="1" applyBorder="1" applyAlignment="1">
      <alignment horizontal="center" vertical="center"/>
    </xf>
    <xf numFmtId="0" fontId="14" fillId="0" borderId="8" xfId="5" applyFont="1" applyBorder="1" applyAlignment="1">
      <alignment horizontal="center" vertical="center"/>
    </xf>
    <xf numFmtId="0" fontId="2" fillId="0" borderId="12" xfId="1" applyFont="1" applyBorder="1"/>
  </cellXfs>
  <cellStyles count="6">
    <cellStyle name="Comma" xfId="4" builtinId="3"/>
    <cellStyle name="Normal" xfId="0" builtinId="0"/>
    <cellStyle name="Normal 2" xfId="1" xr:uid="{DC6088D4-9779-4AE7-B52C-64755D2FAD47}"/>
    <cellStyle name="Normal 3" xfId="2" xr:uid="{49B1CF39-4D67-47E4-9C56-1DBE3C1C8AF9}"/>
    <cellStyle name="Normal 4" xfId="5" xr:uid="{D4D9CC8A-77E1-4AF6-8796-039CC6CFF90A}"/>
    <cellStyle name="Percent 2" xfId="3" xr:uid="{0AD10A6C-9243-43A5-B103-6B8E74D193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4A6A5-D59F-4C37-93B9-1C07A50DBCB6}">
  <dimension ref="A1:K81"/>
  <sheetViews>
    <sheetView tabSelected="1" zoomScale="99" zoomScaleNormal="99" workbookViewId="0">
      <pane ySplit="2" topLeftCell="A3" activePane="bottomLeft" state="frozen"/>
      <selection pane="bottomLeft" activeCell="F95" sqref="F95"/>
    </sheetView>
  </sheetViews>
  <sheetFormatPr defaultColWidth="9.109375" defaultRowHeight="13.8" x14ac:dyDescent="0.25"/>
  <cols>
    <col min="1" max="1" width="6.109375" style="20" customWidth="1"/>
    <col min="2" max="2" width="82.88671875" style="13" customWidth="1"/>
    <col min="3" max="3" width="9.109375" style="13" customWidth="1"/>
    <col min="4" max="4" width="9.109375" style="40"/>
    <col min="5" max="5" width="8" style="13" bestFit="1" customWidth="1"/>
    <col min="6" max="6" width="7.33203125" style="13" bestFit="1" customWidth="1"/>
    <col min="7" max="7" width="7.77734375" style="13" bestFit="1" customWidth="1"/>
    <col min="8" max="8" width="4.77734375" style="13" bestFit="1" customWidth="1"/>
    <col min="9" max="9" width="5.44140625" style="13" bestFit="1" customWidth="1"/>
    <col min="10" max="10" width="8.44140625" style="13" bestFit="1" customWidth="1"/>
    <col min="11" max="11" width="11" style="13" customWidth="1"/>
    <col min="12" max="16384" width="9.109375" style="13"/>
  </cols>
  <sheetData>
    <row r="1" spans="1:11" x14ac:dyDescent="0.25">
      <c r="A1" s="70" t="s">
        <v>225</v>
      </c>
      <c r="B1" s="71"/>
      <c r="C1" s="72" t="s">
        <v>400</v>
      </c>
      <c r="D1" s="72"/>
      <c r="E1" s="73" t="s">
        <v>411</v>
      </c>
      <c r="F1" s="73"/>
      <c r="G1" s="73"/>
      <c r="H1" s="73"/>
      <c r="I1" s="73"/>
      <c r="J1" s="73"/>
      <c r="K1" s="73"/>
    </row>
    <row r="2" spans="1:11" x14ac:dyDescent="0.25">
      <c r="A2" s="14" t="s">
        <v>17</v>
      </c>
      <c r="B2" s="14" t="s">
        <v>0</v>
      </c>
      <c r="C2" s="14" t="s">
        <v>1</v>
      </c>
      <c r="D2" s="15" t="s">
        <v>2</v>
      </c>
      <c r="E2" s="14" t="s">
        <v>402</v>
      </c>
      <c r="F2" s="14" t="s">
        <v>403</v>
      </c>
      <c r="G2" s="14" t="s">
        <v>404</v>
      </c>
      <c r="H2" s="14" t="s">
        <v>405</v>
      </c>
      <c r="I2" s="14" t="s">
        <v>406</v>
      </c>
      <c r="J2" s="14" t="s">
        <v>407</v>
      </c>
      <c r="K2" s="14" t="s">
        <v>408</v>
      </c>
    </row>
    <row r="3" spans="1:11" ht="82.8" x14ac:dyDescent="0.25">
      <c r="A3" s="16">
        <v>1</v>
      </c>
      <c r="B3" s="17" t="s">
        <v>226</v>
      </c>
      <c r="C3" s="18" t="s">
        <v>227</v>
      </c>
      <c r="D3" s="39">
        <v>41</v>
      </c>
      <c r="E3" s="19"/>
      <c r="F3" s="19"/>
      <c r="G3" s="19"/>
      <c r="H3" s="19"/>
      <c r="I3" s="19"/>
      <c r="J3" s="38">
        <f>SUM(J4:J10)</f>
        <v>40.770800000000001</v>
      </c>
      <c r="K3" s="19"/>
    </row>
    <row r="4" spans="1:11" x14ac:dyDescent="0.25">
      <c r="A4" s="16"/>
      <c r="B4" s="17" t="s">
        <v>412</v>
      </c>
      <c r="C4" s="18" t="s">
        <v>227</v>
      </c>
      <c r="D4" s="39"/>
      <c r="E4" s="19">
        <v>2.48</v>
      </c>
      <c r="F4" s="19"/>
      <c r="G4" s="19">
        <v>3.64</v>
      </c>
      <c r="H4" s="19"/>
      <c r="I4" s="19"/>
      <c r="J4" s="36">
        <f>E4*G4</f>
        <v>9.0272000000000006</v>
      </c>
      <c r="K4" s="19"/>
    </row>
    <row r="5" spans="1:11" x14ac:dyDescent="0.25">
      <c r="A5" s="16"/>
      <c r="B5" s="17" t="s">
        <v>413</v>
      </c>
      <c r="C5" s="18" t="s">
        <v>227</v>
      </c>
      <c r="D5" s="39"/>
      <c r="E5" s="19">
        <v>4.88</v>
      </c>
      <c r="F5" s="19"/>
      <c r="G5" s="19">
        <v>3.64</v>
      </c>
      <c r="H5" s="19"/>
      <c r="I5" s="19"/>
      <c r="J5" s="36">
        <f t="shared" ref="J5:J9" si="0">E5*G5</f>
        <v>17.763200000000001</v>
      </c>
      <c r="K5" s="19"/>
    </row>
    <row r="6" spans="1:11" x14ac:dyDescent="0.25">
      <c r="A6" s="16"/>
      <c r="B6" s="17" t="s">
        <v>414</v>
      </c>
      <c r="C6" s="18" t="s">
        <v>227</v>
      </c>
      <c r="D6" s="39"/>
      <c r="E6" s="19">
        <v>-0.9</v>
      </c>
      <c r="F6" s="19"/>
      <c r="G6" s="19">
        <v>2.1</v>
      </c>
      <c r="H6" s="19"/>
      <c r="I6" s="19"/>
      <c r="J6" s="36">
        <f t="shared" si="0"/>
        <v>-1.8900000000000001</v>
      </c>
      <c r="K6" s="19"/>
    </row>
    <row r="7" spans="1:11" x14ac:dyDescent="0.25">
      <c r="A7" s="16"/>
      <c r="B7" s="17" t="s">
        <v>415</v>
      </c>
      <c r="C7" s="18" t="s">
        <v>227</v>
      </c>
      <c r="D7" s="39"/>
      <c r="E7" s="19">
        <v>0.93</v>
      </c>
      <c r="F7" s="19"/>
      <c r="G7" s="19">
        <v>3.64</v>
      </c>
      <c r="H7" s="19"/>
      <c r="I7" s="19"/>
      <c r="J7" s="36">
        <f t="shared" si="0"/>
        <v>3.3852000000000002</v>
      </c>
      <c r="K7" s="19"/>
    </row>
    <row r="8" spans="1:11" x14ac:dyDescent="0.25">
      <c r="A8" s="16"/>
      <c r="B8" s="17" t="s">
        <v>416</v>
      </c>
      <c r="C8" s="18" t="s">
        <v>227</v>
      </c>
      <c r="D8" s="39"/>
      <c r="E8" s="19">
        <v>0.95</v>
      </c>
      <c r="F8" s="19"/>
      <c r="G8" s="19">
        <v>3.64</v>
      </c>
      <c r="H8" s="19"/>
      <c r="I8" s="19"/>
      <c r="J8" s="36">
        <f t="shared" si="0"/>
        <v>3.4579999999999997</v>
      </c>
      <c r="K8" s="19"/>
    </row>
    <row r="9" spans="1:11" x14ac:dyDescent="0.25">
      <c r="A9" s="16"/>
      <c r="B9" s="17" t="s">
        <v>419</v>
      </c>
      <c r="C9" s="18" t="s">
        <v>227</v>
      </c>
      <c r="D9" s="39"/>
      <c r="E9" s="19">
        <v>2.48</v>
      </c>
      <c r="F9" s="19"/>
      <c r="G9" s="19">
        <v>3.64</v>
      </c>
      <c r="H9" s="19"/>
      <c r="I9" s="19"/>
      <c r="J9" s="36">
        <f t="shared" si="0"/>
        <v>9.0272000000000006</v>
      </c>
      <c r="K9" s="19"/>
    </row>
    <row r="10" spans="1:11" x14ac:dyDescent="0.25">
      <c r="A10" s="16"/>
      <c r="B10" s="17"/>
      <c r="C10" s="18"/>
      <c r="D10" s="39"/>
      <c r="E10" s="19"/>
      <c r="F10" s="19"/>
      <c r="G10" s="19"/>
      <c r="H10" s="19"/>
      <c r="I10" s="19"/>
      <c r="J10" s="36"/>
      <c r="K10" s="19"/>
    </row>
    <row r="11" spans="1:11" ht="82.8" x14ac:dyDescent="0.25">
      <c r="A11" s="16">
        <v>2</v>
      </c>
      <c r="B11" s="17" t="s">
        <v>228</v>
      </c>
      <c r="C11" s="18" t="s">
        <v>227</v>
      </c>
      <c r="D11" s="39">
        <v>25</v>
      </c>
      <c r="E11" s="19"/>
      <c r="F11" s="19"/>
      <c r="G11" s="19"/>
      <c r="H11" s="19"/>
      <c r="I11" s="19"/>
      <c r="J11" s="37">
        <f>SUM(J12:J14)</f>
        <v>29.303800000000003</v>
      </c>
      <c r="K11" s="19"/>
    </row>
    <row r="12" spans="1:11" x14ac:dyDescent="0.25">
      <c r="A12" s="16"/>
      <c r="B12" s="17" t="s">
        <v>417</v>
      </c>
      <c r="C12" s="18" t="s">
        <v>227</v>
      </c>
      <c r="D12" s="39"/>
      <c r="E12" s="19">
        <v>5.15</v>
      </c>
      <c r="F12" s="19"/>
      <c r="G12" s="19">
        <v>2.46</v>
      </c>
      <c r="H12" s="19"/>
      <c r="I12" s="19"/>
      <c r="J12" s="36">
        <f>E12*G12</f>
        <v>12.669</v>
      </c>
      <c r="K12" s="19"/>
    </row>
    <row r="13" spans="1:11" x14ac:dyDescent="0.25">
      <c r="A13" s="16"/>
      <c r="B13" s="17" t="s">
        <v>418</v>
      </c>
      <c r="C13" s="18" t="s">
        <v>227</v>
      </c>
      <c r="D13" s="39"/>
      <c r="E13" s="19">
        <v>3.12</v>
      </c>
      <c r="F13" s="19"/>
      <c r="G13" s="19">
        <v>3.64</v>
      </c>
      <c r="H13" s="19"/>
      <c r="I13" s="19"/>
      <c r="J13" s="36">
        <f t="shared" ref="J13:J14" si="1">E13*G13</f>
        <v>11.356800000000002</v>
      </c>
      <c r="K13" s="19"/>
    </row>
    <row r="14" spans="1:11" x14ac:dyDescent="0.25">
      <c r="A14" s="16"/>
      <c r="B14" s="17" t="s">
        <v>420</v>
      </c>
      <c r="C14" s="18" t="s">
        <v>227</v>
      </c>
      <c r="D14" s="39"/>
      <c r="E14" s="19">
        <v>1.45</v>
      </c>
      <c r="F14" s="19"/>
      <c r="G14" s="19">
        <v>3.64</v>
      </c>
      <c r="H14" s="19"/>
      <c r="I14" s="19"/>
      <c r="J14" s="36">
        <f t="shared" si="1"/>
        <v>5.2779999999999996</v>
      </c>
      <c r="K14" s="19"/>
    </row>
    <row r="15" spans="1:11" x14ac:dyDescent="0.25">
      <c r="A15" s="16"/>
      <c r="B15" s="17"/>
      <c r="C15" s="18"/>
      <c r="D15" s="39"/>
      <c r="E15" s="19"/>
      <c r="F15" s="19"/>
      <c r="G15" s="19"/>
      <c r="H15" s="19"/>
      <c r="I15" s="19"/>
      <c r="J15" s="19"/>
      <c r="K15" s="19"/>
    </row>
    <row r="16" spans="1:11" ht="82.8" x14ac:dyDescent="0.25">
      <c r="A16" s="16">
        <v>3</v>
      </c>
      <c r="B16" s="17" t="s">
        <v>229</v>
      </c>
      <c r="C16" s="18" t="s">
        <v>227</v>
      </c>
      <c r="D16" s="39">
        <v>66</v>
      </c>
      <c r="E16" s="19"/>
      <c r="F16" s="19"/>
      <c r="G16" s="19"/>
      <c r="H16" s="19"/>
      <c r="I16" s="19"/>
      <c r="J16" s="38">
        <f>SUM(J17:J21)</f>
        <v>55.1145</v>
      </c>
      <c r="K16" s="19"/>
    </row>
    <row r="17" spans="1:11" x14ac:dyDescent="0.25">
      <c r="A17" s="16"/>
      <c r="B17" s="17" t="s">
        <v>421</v>
      </c>
      <c r="C17" s="18" t="s">
        <v>227</v>
      </c>
      <c r="D17" s="39"/>
      <c r="E17" s="19">
        <v>3.15</v>
      </c>
      <c r="F17" s="19"/>
      <c r="G17" s="19">
        <v>3.65</v>
      </c>
      <c r="H17" s="19"/>
      <c r="I17" s="19"/>
      <c r="J17" s="36">
        <f>G17*E17</f>
        <v>11.497499999999999</v>
      </c>
      <c r="K17" s="19"/>
    </row>
    <row r="18" spans="1:11" x14ac:dyDescent="0.25">
      <c r="A18" s="16"/>
      <c r="B18" s="17" t="s">
        <v>422</v>
      </c>
      <c r="C18" s="18" t="s">
        <v>227</v>
      </c>
      <c r="D18" s="39"/>
      <c r="E18" s="19">
        <v>6.93</v>
      </c>
      <c r="F18" s="19"/>
      <c r="G18" s="19">
        <v>3.65</v>
      </c>
      <c r="H18" s="19"/>
      <c r="I18" s="19"/>
      <c r="J18" s="36">
        <f t="shared" ref="J18:J21" si="2">G18*E18</f>
        <v>25.294499999999999</v>
      </c>
      <c r="K18" s="19"/>
    </row>
    <row r="19" spans="1:11" x14ac:dyDescent="0.25">
      <c r="A19" s="16"/>
      <c r="B19" s="17" t="s">
        <v>423</v>
      </c>
      <c r="C19" s="18" t="s">
        <v>227</v>
      </c>
      <c r="D19" s="39"/>
      <c r="E19" s="19">
        <v>1.31</v>
      </c>
      <c r="F19" s="19"/>
      <c r="G19" s="19">
        <v>3.65</v>
      </c>
      <c r="H19" s="19"/>
      <c r="I19" s="19"/>
      <c r="J19" s="36">
        <f t="shared" si="2"/>
        <v>4.7815000000000003</v>
      </c>
      <c r="K19" s="19"/>
    </row>
    <row r="20" spans="1:11" x14ac:dyDescent="0.25">
      <c r="A20" s="16"/>
      <c r="B20" s="17" t="s">
        <v>424</v>
      </c>
      <c r="C20" s="18" t="s">
        <v>227</v>
      </c>
      <c r="D20" s="39"/>
      <c r="E20" s="19">
        <v>2.44</v>
      </c>
      <c r="F20" s="19"/>
      <c r="G20" s="19">
        <v>3.65</v>
      </c>
      <c r="H20" s="19"/>
      <c r="I20" s="19"/>
      <c r="J20" s="36">
        <f t="shared" si="2"/>
        <v>8.9059999999999988</v>
      </c>
      <c r="K20" s="19"/>
    </row>
    <row r="21" spans="1:11" x14ac:dyDescent="0.25">
      <c r="A21" s="16"/>
      <c r="B21" s="17" t="s">
        <v>425</v>
      </c>
      <c r="C21" s="18" t="s">
        <v>227</v>
      </c>
      <c r="D21" s="39"/>
      <c r="E21" s="19">
        <v>5.15</v>
      </c>
      <c r="F21" s="19"/>
      <c r="G21" s="19">
        <v>0.9</v>
      </c>
      <c r="H21" s="19"/>
      <c r="I21" s="19"/>
      <c r="J21" s="36">
        <f t="shared" si="2"/>
        <v>4.6350000000000007</v>
      </c>
      <c r="K21" s="19"/>
    </row>
    <row r="22" spans="1:11" x14ac:dyDescent="0.25">
      <c r="A22" s="16"/>
      <c r="B22" s="17"/>
      <c r="C22" s="18"/>
      <c r="D22" s="39"/>
      <c r="E22" s="19"/>
      <c r="F22" s="19"/>
      <c r="G22" s="19"/>
      <c r="H22" s="19"/>
      <c r="I22" s="19"/>
      <c r="J22" s="19"/>
      <c r="K22" s="19"/>
    </row>
    <row r="23" spans="1:11" ht="69" x14ac:dyDescent="0.25">
      <c r="A23" s="16">
        <v>4</v>
      </c>
      <c r="B23" s="17" t="s">
        <v>230</v>
      </c>
      <c r="C23" s="18" t="s">
        <v>227</v>
      </c>
      <c r="D23" s="39">
        <v>28</v>
      </c>
      <c r="E23" s="19"/>
      <c r="F23" s="19"/>
      <c r="G23" s="19"/>
      <c r="H23" s="19"/>
      <c r="I23" s="19"/>
      <c r="J23" s="41">
        <f>J24+J25+J26</f>
        <v>61.340999999999994</v>
      </c>
      <c r="K23" s="19"/>
    </row>
    <row r="24" spans="1:11" x14ac:dyDescent="0.25">
      <c r="A24" s="16"/>
      <c r="B24" s="17" t="s">
        <v>426</v>
      </c>
      <c r="C24" s="18" t="s">
        <v>227</v>
      </c>
      <c r="D24" s="39"/>
      <c r="E24" s="19"/>
      <c r="F24" s="19"/>
      <c r="G24" s="19"/>
      <c r="H24" s="19"/>
      <c r="I24" s="19"/>
      <c r="J24" s="19">
        <v>15.33</v>
      </c>
      <c r="K24" s="19"/>
    </row>
    <row r="25" spans="1:11" x14ac:dyDescent="0.25">
      <c r="A25" s="16"/>
      <c r="B25" s="17" t="s">
        <v>427</v>
      </c>
      <c r="C25" s="18" t="s">
        <v>227</v>
      </c>
      <c r="D25" s="39"/>
      <c r="E25" s="19">
        <v>4.835</v>
      </c>
      <c r="F25" s="19">
        <v>2.6</v>
      </c>
      <c r="G25" s="19"/>
      <c r="H25" s="19"/>
      <c r="I25" s="19"/>
      <c r="J25" s="36">
        <f>F25*E25</f>
        <v>12.571</v>
      </c>
      <c r="K25" s="19"/>
    </row>
    <row r="26" spans="1:11" x14ac:dyDescent="0.25">
      <c r="A26" s="16"/>
      <c r="B26" s="17" t="s">
        <v>428</v>
      </c>
      <c r="C26" s="18" t="s">
        <v>227</v>
      </c>
      <c r="D26" s="39"/>
      <c r="E26" s="19" t="s">
        <v>210</v>
      </c>
      <c r="F26" s="19" t="s">
        <v>210</v>
      </c>
      <c r="G26" s="19"/>
      <c r="H26" s="19"/>
      <c r="I26" s="19"/>
      <c r="J26" s="19">
        <v>33.44</v>
      </c>
      <c r="K26" s="19"/>
    </row>
    <row r="27" spans="1:11" x14ac:dyDescent="0.25">
      <c r="A27" s="16"/>
      <c r="B27" s="17"/>
      <c r="C27" s="18"/>
      <c r="D27" s="39"/>
      <c r="E27" s="19"/>
      <c r="F27" s="19"/>
      <c r="G27" s="19"/>
      <c r="H27" s="19"/>
      <c r="I27" s="19"/>
      <c r="J27" s="19"/>
      <c r="K27" s="19"/>
    </row>
    <row r="28" spans="1:11" ht="41.4" x14ac:dyDescent="0.25">
      <c r="A28" s="16">
        <v>5</v>
      </c>
      <c r="B28" s="17" t="s">
        <v>231</v>
      </c>
      <c r="C28" s="18" t="s">
        <v>227</v>
      </c>
      <c r="D28" s="39">
        <v>34</v>
      </c>
      <c r="E28" s="19"/>
      <c r="F28" s="19"/>
      <c r="G28" s="19"/>
      <c r="H28" s="19"/>
      <c r="I28" s="19"/>
      <c r="J28" s="41">
        <f>J29+J30+J31</f>
        <v>4.0754999999999999</v>
      </c>
      <c r="K28" s="19"/>
    </row>
    <row r="29" spans="1:11" x14ac:dyDescent="0.25">
      <c r="A29" s="16"/>
      <c r="B29" s="17" t="s">
        <v>431</v>
      </c>
      <c r="C29" s="18" t="s">
        <v>227</v>
      </c>
      <c r="D29" s="39"/>
      <c r="E29" s="19">
        <v>4.835</v>
      </c>
      <c r="F29" s="19">
        <v>0.3</v>
      </c>
      <c r="G29" s="19"/>
      <c r="H29" s="19"/>
      <c r="I29" s="19"/>
      <c r="J29" s="19">
        <f>F29*E29</f>
        <v>1.4504999999999999</v>
      </c>
      <c r="K29" s="19"/>
    </row>
    <row r="30" spans="1:11" x14ac:dyDescent="0.25">
      <c r="A30" s="16"/>
      <c r="B30" s="17" t="s">
        <v>429</v>
      </c>
      <c r="C30" s="18" t="s">
        <v>227</v>
      </c>
      <c r="D30" s="39"/>
      <c r="E30" s="19">
        <v>5.15</v>
      </c>
      <c r="F30" s="19">
        <v>0.3</v>
      </c>
      <c r="G30" s="19"/>
      <c r="H30" s="19"/>
      <c r="I30" s="19"/>
      <c r="J30" s="19">
        <f t="shared" ref="J30" si="3">F30*E30</f>
        <v>1.5450000000000002</v>
      </c>
      <c r="K30" s="19"/>
    </row>
    <row r="31" spans="1:11" x14ac:dyDescent="0.25">
      <c r="A31" s="16"/>
      <c r="B31" s="17" t="s">
        <v>430</v>
      </c>
      <c r="C31" s="18" t="s">
        <v>227</v>
      </c>
      <c r="D31" s="39"/>
      <c r="E31" s="19">
        <v>0.3</v>
      </c>
      <c r="F31" s="19">
        <v>0.3</v>
      </c>
      <c r="G31" s="19"/>
      <c r="H31" s="19">
        <v>12</v>
      </c>
      <c r="I31" s="19"/>
      <c r="J31" s="19">
        <f>F31*E31*H31</f>
        <v>1.08</v>
      </c>
      <c r="K31" s="19"/>
    </row>
    <row r="32" spans="1:11" x14ac:dyDescent="0.25">
      <c r="A32" s="16"/>
      <c r="B32" s="17"/>
      <c r="C32" s="18"/>
      <c r="D32" s="39"/>
      <c r="E32" s="19"/>
      <c r="F32" s="19"/>
      <c r="G32" s="19"/>
      <c r="H32" s="19"/>
      <c r="I32" s="19"/>
      <c r="J32" s="19"/>
      <c r="K32" s="19"/>
    </row>
    <row r="33" spans="1:11" ht="27.6" x14ac:dyDescent="0.25">
      <c r="A33" s="16">
        <v>6</v>
      </c>
      <c r="B33" s="17" t="s">
        <v>232</v>
      </c>
      <c r="C33" s="18" t="s">
        <v>227</v>
      </c>
      <c r="D33" s="39">
        <v>62</v>
      </c>
      <c r="E33" s="19"/>
      <c r="F33" s="19"/>
      <c r="G33" s="19"/>
      <c r="H33" s="19"/>
      <c r="I33" s="19"/>
      <c r="J33" s="19"/>
      <c r="K33" s="19"/>
    </row>
    <row r="34" spans="1:11" ht="41.4" x14ac:dyDescent="0.25">
      <c r="A34" s="16">
        <v>7</v>
      </c>
      <c r="B34" s="17" t="s">
        <v>233</v>
      </c>
      <c r="C34" s="18" t="s">
        <v>227</v>
      </c>
      <c r="D34" s="39">
        <v>12</v>
      </c>
      <c r="E34" s="19"/>
      <c r="F34" s="19"/>
      <c r="G34" s="19"/>
      <c r="H34" s="19"/>
      <c r="I34" s="19"/>
      <c r="J34" s="41">
        <f>J35</f>
        <v>11.407999999999999</v>
      </c>
      <c r="K34" s="19"/>
    </row>
    <row r="35" spans="1:11" x14ac:dyDescent="0.25">
      <c r="A35" s="16"/>
      <c r="B35" s="17" t="s">
        <v>432</v>
      </c>
      <c r="C35" s="18" t="s">
        <v>227</v>
      </c>
      <c r="D35" s="39"/>
      <c r="E35" s="19">
        <v>4.5999999999999996</v>
      </c>
      <c r="F35" s="19">
        <v>2.48</v>
      </c>
      <c r="G35" s="19"/>
      <c r="H35" s="19"/>
      <c r="I35" s="19"/>
      <c r="J35" s="19">
        <f>E35*F35</f>
        <v>11.407999999999999</v>
      </c>
      <c r="K35" s="19"/>
    </row>
    <row r="36" spans="1:11" x14ac:dyDescent="0.25">
      <c r="A36" s="16"/>
      <c r="B36" s="17"/>
      <c r="C36" s="18"/>
      <c r="D36" s="39"/>
      <c r="E36" s="19"/>
      <c r="F36" s="19"/>
      <c r="G36" s="19"/>
      <c r="H36" s="19"/>
      <c r="I36" s="19"/>
      <c r="J36" s="19"/>
      <c r="K36" s="19"/>
    </row>
    <row r="37" spans="1:11" ht="41.4" x14ac:dyDescent="0.25">
      <c r="A37" s="16">
        <v>8</v>
      </c>
      <c r="B37" s="17" t="s">
        <v>234</v>
      </c>
      <c r="C37" s="18" t="s">
        <v>227</v>
      </c>
      <c r="D37" s="39">
        <v>25</v>
      </c>
      <c r="E37" s="19"/>
      <c r="F37" s="19"/>
      <c r="G37" s="19"/>
      <c r="H37" s="19"/>
      <c r="I37" s="19"/>
      <c r="J37" s="19"/>
      <c r="K37" s="19"/>
    </row>
    <row r="38" spans="1:11" ht="41.4" x14ac:dyDescent="0.25">
      <c r="A38" s="16">
        <v>9</v>
      </c>
      <c r="B38" s="17" t="s">
        <v>235</v>
      </c>
      <c r="C38" s="18" t="s">
        <v>227</v>
      </c>
      <c r="D38" s="39">
        <v>26</v>
      </c>
      <c r="E38" s="19"/>
      <c r="F38" s="19"/>
      <c r="G38" s="19"/>
      <c r="H38" s="19"/>
      <c r="I38" s="19"/>
      <c r="J38" s="19"/>
      <c r="K38" s="19"/>
    </row>
    <row r="39" spans="1:11" ht="41.4" x14ac:dyDescent="0.25">
      <c r="A39" s="16">
        <v>10</v>
      </c>
      <c r="B39" s="17" t="s">
        <v>236</v>
      </c>
      <c r="C39" s="18" t="s">
        <v>237</v>
      </c>
      <c r="D39" s="39">
        <v>28</v>
      </c>
      <c r="E39" s="19"/>
      <c r="F39" s="19"/>
      <c r="G39" s="19"/>
      <c r="H39" s="19"/>
      <c r="I39" s="19"/>
      <c r="J39" s="19"/>
      <c r="K39" s="19"/>
    </row>
    <row r="40" spans="1:11" ht="55.2" x14ac:dyDescent="0.25">
      <c r="A40" s="16">
        <v>11</v>
      </c>
      <c r="B40" s="17" t="s">
        <v>238</v>
      </c>
      <c r="C40" s="18" t="s">
        <v>227</v>
      </c>
      <c r="D40" s="39">
        <v>52</v>
      </c>
      <c r="E40" s="19"/>
      <c r="F40" s="19"/>
      <c r="G40" s="19"/>
      <c r="H40" s="19"/>
      <c r="I40" s="19"/>
      <c r="J40" s="41">
        <f>SUM(J41:J51)</f>
        <v>54.321999999999996</v>
      </c>
      <c r="K40" s="19"/>
    </row>
    <row r="41" spans="1:11" x14ac:dyDescent="0.25">
      <c r="A41" s="16"/>
      <c r="B41" s="17" t="s">
        <v>433</v>
      </c>
      <c r="C41" s="18" t="s">
        <v>227</v>
      </c>
      <c r="D41" s="39"/>
      <c r="E41" s="19">
        <v>4.72</v>
      </c>
      <c r="F41" s="19"/>
      <c r="G41" s="19">
        <v>2.9</v>
      </c>
      <c r="H41" s="19"/>
      <c r="I41" s="19"/>
      <c r="J41" s="19">
        <f>E41*G41</f>
        <v>13.687999999999999</v>
      </c>
      <c r="K41" s="19"/>
    </row>
    <row r="42" spans="1:11" x14ac:dyDescent="0.25">
      <c r="A42" s="16"/>
      <c r="B42" s="17" t="s">
        <v>414</v>
      </c>
      <c r="C42" s="18" t="s">
        <v>227</v>
      </c>
      <c r="D42" s="39"/>
      <c r="E42" s="19">
        <v>0.9</v>
      </c>
      <c r="F42" s="19"/>
      <c r="G42" s="19">
        <v>2.1</v>
      </c>
      <c r="H42" s="19"/>
      <c r="I42" s="19"/>
      <c r="J42" s="19">
        <f t="shared" ref="J42:J49" si="4">E42*G42</f>
        <v>1.8900000000000001</v>
      </c>
      <c r="K42" s="19"/>
    </row>
    <row r="43" spans="1:11" x14ac:dyDescent="0.25">
      <c r="A43" s="16"/>
      <c r="B43" s="17" t="s">
        <v>434</v>
      </c>
      <c r="C43" s="18" t="s">
        <v>227</v>
      </c>
      <c r="D43" s="39"/>
      <c r="E43" s="19">
        <v>2.5</v>
      </c>
      <c r="F43" s="19"/>
      <c r="G43" s="19">
        <v>2.9</v>
      </c>
      <c r="H43" s="19"/>
      <c r="I43" s="19"/>
      <c r="J43" s="19">
        <f t="shared" si="4"/>
        <v>7.25</v>
      </c>
      <c r="K43" s="19"/>
    </row>
    <row r="44" spans="1:11" x14ac:dyDescent="0.25">
      <c r="A44" s="16"/>
      <c r="B44" s="17" t="s">
        <v>435</v>
      </c>
      <c r="C44" s="18" t="s">
        <v>227</v>
      </c>
      <c r="D44" s="39"/>
      <c r="E44" s="19">
        <v>3.12</v>
      </c>
      <c r="F44" s="19"/>
      <c r="G44" s="19">
        <v>2.9</v>
      </c>
      <c r="H44" s="19"/>
      <c r="I44" s="19"/>
      <c r="J44" s="19">
        <f t="shared" si="4"/>
        <v>9.048</v>
      </c>
      <c r="K44" s="19"/>
    </row>
    <row r="45" spans="1:11" x14ac:dyDescent="0.25">
      <c r="A45" s="16"/>
      <c r="B45" s="17" t="s">
        <v>436</v>
      </c>
      <c r="C45" s="18" t="s">
        <v>227</v>
      </c>
      <c r="D45" s="39"/>
      <c r="E45" s="19">
        <v>0.9</v>
      </c>
      <c r="F45" s="19"/>
      <c r="G45" s="19">
        <v>2.9</v>
      </c>
      <c r="H45" s="19">
        <v>2</v>
      </c>
      <c r="I45" s="19"/>
      <c r="J45" s="19">
        <f>E45*G45*H45</f>
        <v>5.22</v>
      </c>
      <c r="K45" s="19"/>
    </row>
    <row r="46" spans="1:11" x14ac:dyDescent="0.25">
      <c r="A46" s="16"/>
      <c r="B46" s="17" t="s">
        <v>437</v>
      </c>
      <c r="C46" s="18" t="s">
        <v>227</v>
      </c>
      <c r="D46" s="39"/>
      <c r="E46" s="19">
        <v>0.95</v>
      </c>
      <c r="F46" s="19"/>
      <c r="G46" s="19">
        <v>2.9</v>
      </c>
      <c r="H46" s="19">
        <v>2</v>
      </c>
      <c r="I46" s="19"/>
      <c r="J46" s="19">
        <f>E46*G46*H46</f>
        <v>5.51</v>
      </c>
      <c r="K46" s="19"/>
    </row>
    <row r="47" spans="1:11" x14ac:dyDescent="0.25">
      <c r="A47" s="16"/>
      <c r="B47" s="17" t="s">
        <v>438</v>
      </c>
      <c r="C47" s="18" t="s">
        <v>227</v>
      </c>
      <c r="D47" s="39"/>
      <c r="E47" s="19">
        <v>1.03</v>
      </c>
      <c r="F47" s="19"/>
      <c r="G47" s="19">
        <v>2.9</v>
      </c>
      <c r="H47" s="19"/>
      <c r="I47" s="19"/>
      <c r="J47" s="19">
        <f t="shared" si="4"/>
        <v>2.9870000000000001</v>
      </c>
      <c r="K47" s="19"/>
    </row>
    <row r="48" spans="1:11" x14ac:dyDescent="0.25">
      <c r="A48" s="16"/>
      <c r="B48" s="17" t="s">
        <v>439</v>
      </c>
      <c r="C48" s="18" t="s">
        <v>227</v>
      </c>
      <c r="D48" s="39"/>
      <c r="E48" s="19">
        <v>1.45</v>
      </c>
      <c r="F48" s="19"/>
      <c r="G48" s="19">
        <v>2.9</v>
      </c>
      <c r="H48" s="19"/>
      <c r="I48" s="19"/>
      <c r="J48" s="19">
        <f t="shared" si="4"/>
        <v>4.2050000000000001</v>
      </c>
      <c r="K48" s="19"/>
    </row>
    <row r="49" spans="1:11" x14ac:dyDescent="0.25">
      <c r="A49" s="16"/>
      <c r="B49" s="17" t="s">
        <v>440</v>
      </c>
      <c r="C49" s="18" t="s">
        <v>227</v>
      </c>
      <c r="D49" s="39"/>
      <c r="E49" s="19">
        <v>1.32</v>
      </c>
      <c r="F49" s="19"/>
      <c r="G49" s="19">
        <v>2.9</v>
      </c>
      <c r="H49" s="19"/>
      <c r="I49" s="19"/>
      <c r="J49" s="19">
        <f t="shared" si="4"/>
        <v>3.8279999999999998</v>
      </c>
      <c r="K49" s="19"/>
    </row>
    <row r="50" spans="1:11" x14ac:dyDescent="0.25">
      <c r="A50" s="16"/>
      <c r="B50" s="17" t="s">
        <v>441</v>
      </c>
      <c r="C50" s="18" t="s">
        <v>227</v>
      </c>
      <c r="D50" s="39"/>
      <c r="E50" s="19">
        <v>0.12</v>
      </c>
      <c r="F50" s="19"/>
      <c r="G50" s="19">
        <v>2.9</v>
      </c>
      <c r="H50" s="19">
        <v>2</v>
      </c>
      <c r="I50" s="19"/>
      <c r="J50" s="19">
        <f>E50*G50*H50</f>
        <v>0.69599999999999995</v>
      </c>
      <c r="K50" s="19"/>
    </row>
    <row r="51" spans="1:11" x14ac:dyDescent="0.25">
      <c r="A51" s="16"/>
      <c r="B51" s="17"/>
      <c r="C51" s="18"/>
      <c r="D51" s="39"/>
      <c r="E51" s="19"/>
      <c r="F51" s="19"/>
      <c r="G51" s="19"/>
      <c r="H51" s="19"/>
      <c r="I51" s="19"/>
      <c r="J51" s="19"/>
      <c r="K51" s="19"/>
    </row>
    <row r="52" spans="1:11" ht="27.6" x14ac:dyDescent="0.25">
      <c r="A52" s="16">
        <v>12</v>
      </c>
      <c r="B52" s="17" t="s">
        <v>239</v>
      </c>
      <c r="C52" s="18" t="s">
        <v>240</v>
      </c>
      <c r="D52" s="39">
        <v>1</v>
      </c>
      <c r="E52" s="19"/>
      <c r="F52" s="19"/>
      <c r="G52" s="19"/>
      <c r="H52" s="19"/>
      <c r="I52" s="19"/>
      <c r="J52" s="19"/>
      <c r="K52" s="19"/>
    </row>
    <row r="53" spans="1:11" ht="41.4" x14ac:dyDescent="0.25">
      <c r="A53" s="16">
        <v>13</v>
      </c>
      <c r="B53" s="17" t="s">
        <v>241</v>
      </c>
      <c r="C53" s="18" t="s">
        <v>227</v>
      </c>
      <c r="D53" s="39">
        <v>86</v>
      </c>
      <c r="E53" s="19"/>
      <c r="F53" s="19"/>
      <c r="G53" s="19"/>
      <c r="H53" s="19"/>
      <c r="I53" s="19"/>
      <c r="J53" s="19"/>
      <c r="K53" s="19"/>
    </row>
    <row r="54" spans="1:11" ht="41.4" x14ac:dyDescent="0.25">
      <c r="A54" s="16">
        <v>14</v>
      </c>
      <c r="B54" s="17" t="s">
        <v>242</v>
      </c>
      <c r="C54" s="18" t="s">
        <v>237</v>
      </c>
      <c r="D54" s="39">
        <v>187</v>
      </c>
      <c r="E54" s="19"/>
      <c r="F54" s="19"/>
      <c r="G54" s="19"/>
      <c r="H54" s="19"/>
      <c r="I54" s="19"/>
      <c r="J54" s="42">
        <f>SUM(J55:J72)</f>
        <v>142.76999999999998</v>
      </c>
      <c r="K54" s="19"/>
    </row>
    <row r="55" spans="1:11" x14ac:dyDescent="0.25">
      <c r="A55" s="16"/>
      <c r="B55" s="17" t="s">
        <v>442</v>
      </c>
      <c r="C55" s="18"/>
      <c r="D55" s="39"/>
      <c r="E55" s="19">
        <v>1.88</v>
      </c>
      <c r="F55" s="19"/>
      <c r="G55" s="19"/>
      <c r="H55" s="19">
        <v>12</v>
      </c>
      <c r="I55" s="19"/>
      <c r="J55" s="19">
        <f>H55*E55</f>
        <v>22.56</v>
      </c>
      <c r="K55" s="19"/>
    </row>
    <row r="56" spans="1:11" x14ac:dyDescent="0.25">
      <c r="A56" s="16"/>
      <c r="B56" s="17"/>
      <c r="C56" s="18"/>
      <c r="D56" s="39"/>
      <c r="E56" s="19">
        <v>1.6</v>
      </c>
      <c r="F56" s="19"/>
      <c r="G56" s="19"/>
      <c r="H56" s="19">
        <v>18</v>
      </c>
      <c r="I56" s="19"/>
      <c r="J56" s="19">
        <f t="shared" ref="J56:J71" si="5">H56*E56</f>
        <v>28.8</v>
      </c>
      <c r="K56" s="19"/>
    </row>
    <row r="57" spans="1:11" x14ac:dyDescent="0.25">
      <c r="A57" s="16"/>
      <c r="B57" s="17"/>
      <c r="C57" s="18"/>
      <c r="D57" s="39"/>
      <c r="E57" s="19">
        <v>0.6</v>
      </c>
      <c r="F57" s="19"/>
      <c r="G57" s="19"/>
      <c r="H57" s="19">
        <v>10</v>
      </c>
      <c r="I57" s="19"/>
      <c r="J57" s="19">
        <f t="shared" si="5"/>
        <v>6</v>
      </c>
      <c r="K57" s="19"/>
    </row>
    <row r="58" spans="1:11" x14ac:dyDescent="0.25">
      <c r="A58" s="16"/>
      <c r="B58" s="17"/>
      <c r="C58" s="18"/>
      <c r="D58" s="39"/>
      <c r="E58" s="19">
        <v>1.22</v>
      </c>
      <c r="F58" s="19"/>
      <c r="G58" s="19"/>
      <c r="H58" s="19">
        <v>16</v>
      </c>
      <c r="I58" s="19"/>
      <c r="J58" s="19">
        <f t="shared" si="5"/>
        <v>19.52</v>
      </c>
      <c r="K58" s="19"/>
    </row>
    <row r="59" spans="1:11" x14ac:dyDescent="0.25">
      <c r="A59" s="16"/>
      <c r="B59" s="17"/>
      <c r="C59" s="18"/>
      <c r="D59" s="39"/>
      <c r="E59" s="19">
        <v>1.5049999999999999</v>
      </c>
      <c r="F59" s="19"/>
      <c r="G59" s="19"/>
      <c r="H59" s="19">
        <v>6</v>
      </c>
      <c r="I59" s="19"/>
      <c r="J59" s="19">
        <f t="shared" si="5"/>
        <v>9.0299999999999994</v>
      </c>
      <c r="K59" s="19"/>
    </row>
    <row r="60" spans="1:11" x14ac:dyDescent="0.25">
      <c r="A60" s="16"/>
      <c r="B60" s="17"/>
      <c r="C60" s="18"/>
      <c r="D60" s="39"/>
      <c r="E60" s="19">
        <v>1.78</v>
      </c>
      <c r="F60" s="19"/>
      <c r="G60" s="19"/>
      <c r="H60" s="19">
        <v>2</v>
      </c>
      <c r="I60" s="19"/>
      <c r="J60" s="19">
        <f t="shared" si="5"/>
        <v>3.56</v>
      </c>
      <c r="K60" s="19"/>
    </row>
    <row r="61" spans="1:11" x14ac:dyDescent="0.25">
      <c r="A61" s="16"/>
      <c r="B61" s="17"/>
      <c r="C61" s="18"/>
      <c r="D61" s="39"/>
      <c r="E61" s="19">
        <v>1.2150000000000001</v>
      </c>
      <c r="F61" s="19"/>
      <c r="G61" s="19"/>
      <c r="H61" s="19">
        <v>2</v>
      </c>
      <c r="I61" s="19"/>
      <c r="J61" s="19">
        <f t="shared" si="5"/>
        <v>2.4300000000000002</v>
      </c>
      <c r="K61" s="19"/>
    </row>
    <row r="62" spans="1:11" x14ac:dyDescent="0.25">
      <c r="A62" s="16"/>
      <c r="B62" s="17"/>
      <c r="C62" s="18"/>
      <c r="D62" s="39"/>
      <c r="E62" s="19">
        <v>2.14</v>
      </c>
      <c r="F62" s="19"/>
      <c r="G62" s="19"/>
      <c r="H62" s="19">
        <v>4</v>
      </c>
      <c r="I62" s="19"/>
      <c r="J62" s="19">
        <f t="shared" si="5"/>
        <v>8.56</v>
      </c>
      <c r="K62" s="19"/>
    </row>
    <row r="63" spans="1:11" x14ac:dyDescent="0.25">
      <c r="A63" s="16"/>
      <c r="B63" s="17"/>
      <c r="C63" s="18"/>
      <c r="D63" s="39"/>
      <c r="E63" s="19">
        <v>1.59</v>
      </c>
      <c r="F63" s="19"/>
      <c r="G63" s="19"/>
      <c r="H63" s="19">
        <v>4</v>
      </c>
      <c r="I63" s="19"/>
      <c r="J63" s="19">
        <f t="shared" si="5"/>
        <v>6.36</v>
      </c>
      <c r="K63" s="19"/>
    </row>
    <row r="64" spans="1:11" x14ac:dyDescent="0.25">
      <c r="A64" s="16"/>
      <c r="B64" s="17"/>
      <c r="C64" s="18"/>
      <c r="D64" s="39"/>
      <c r="E64" s="19">
        <v>2.7050000000000001</v>
      </c>
      <c r="F64" s="19"/>
      <c r="G64" s="19"/>
      <c r="H64" s="19">
        <v>4</v>
      </c>
      <c r="I64" s="19"/>
      <c r="J64" s="19">
        <f t="shared" si="5"/>
        <v>10.82</v>
      </c>
      <c r="K64" s="19"/>
    </row>
    <row r="65" spans="1:11" x14ac:dyDescent="0.25">
      <c r="A65" s="16"/>
      <c r="B65" s="17"/>
      <c r="C65" s="18"/>
      <c r="D65" s="39"/>
      <c r="E65" s="19">
        <v>2.33</v>
      </c>
      <c r="F65" s="19"/>
      <c r="G65" s="19"/>
      <c r="H65" s="19">
        <v>4</v>
      </c>
      <c r="I65" s="19"/>
      <c r="J65" s="19">
        <f t="shared" si="5"/>
        <v>9.32</v>
      </c>
      <c r="K65" s="19"/>
    </row>
    <row r="66" spans="1:11" x14ac:dyDescent="0.25">
      <c r="A66" s="16"/>
      <c r="B66" s="17"/>
      <c r="C66" s="18"/>
      <c r="D66" s="39"/>
      <c r="E66" s="19">
        <v>0.57499999999999996</v>
      </c>
      <c r="F66" s="19"/>
      <c r="G66" s="19"/>
      <c r="H66" s="19">
        <v>2</v>
      </c>
      <c r="I66" s="19"/>
      <c r="J66" s="19">
        <f t="shared" si="5"/>
        <v>1.1499999999999999</v>
      </c>
      <c r="K66" s="19"/>
    </row>
    <row r="67" spans="1:11" x14ac:dyDescent="0.25">
      <c r="A67" s="16"/>
      <c r="B67" s="17"/>
      <c r="C67" s="18"/>
      <c r="D67" s="39"/>
      <c r="E67" s="19">
        <v>1.5</v>
      </c>
      <c r="F67" s="19"/>
      <c r="G67" s="19"/>
      <c r="H67" s="19">
        <v>2</v>
      </c>
      <c r="I67" s="19"/>
      <c r="J67" s="19">
        <f t="shared" si="5"/>
        <v>3</v>
      </c>
      <c r="K67" s="19"/>
    </row>
    <row r="68" spans="1:11" x14ac:dyDescent="0.25">
      <c r="A68" s="16"/>
      <c r="B68" s="17"/>
      <c r="C68" s="18"/>
      <c r="D68" s="39"/>
      <c r="E68" s="19">
        <v>1.1299999999999999</v>
      </c>
      <c r="F68" s="19"/>
      <c r="G68" s="19"/>
      <c r="H68" s="19">
        <v>2</v>
      </c>
      <c r="I68" s="19"/>
      <c r="J68" s="19">
        <f t="shared" si="5"/>
        <v>2.2599999999999998</v>
      </c>
      <c r="K68" s="19"/>
    </row>
    <row r="69" spans="1:11" x14ac:dyDescent="0.25">
      <c r="A69" s="16"/>
      <c r="B69" s="17"/>
      <c r="C69" s="18"/>
      <c r="D69" s="39"/>
      <c r="E69" s="19">
        <v>1.8</v>
      </c>
      <c r="F69" s="19"/>
      <c r="G69" s="19"/>
      <c r="H69" s="19">
        <v>2</v>
      </c>
      <c r="I69" s="19"/>
      <c r="J69" s="19">
        <f t="shared" si="5"/>
        <v>3.6</v>
      </c>
      <c r="K69" s="19"/>
    </row>
    <row r="70" spans="1:11" x14ac:dyDescent="0.25">
      <c r="A70" s="16"/>
      <c r="B70" s="17"/>
      <c r="C70" s="18"/>
      <c r="D70" s="39"/>
      <c r="E70" s="19">
        <v>1.6</v>
      </c>
      <c r="F70" s="19"/>
      <c r="G70" s="19"/>
      <c r="H70" s="19">
        <v>2</v>
      </c>
      <c r="I70" s="19"/>
      <c r="J70" s="19">
        <f t="shared" si="5"/>
        <v>3.2</v>
      </c>
      <c r="K70" s="19"/>
    </row>
    <row r="71" spans="1:11" x14ac:dyDescent="0.25">
      <c r="A71" s="16"/>
      <c r="B71" s="17"/>
      <c r="C71" s="18"/>
      <c r="D71" s="39"/>
      <c r="E71" s="19">
        <v>0.65</v>
      </c>
      <c r="F71" s="19"/>
      <c r="G71" s="19"/>
      <c r="H71" s="19">
        <v>4</v>
      </c>
      <c r="I71" s="19"/>
      <c r="J71" s="19">
        <f t="shared" si="5"/>
        <v>2.6</v>
      </c>
      <c r="K71" s="19"/>
    </row>
    <row r="72" spans="1:11" x14ac:dyDescent="0.25">
      <c r="A72" s="16"/>
      <c r="B72" s="17"/>
      <c r="C72" s="18"/>
      <c r="D72" s="39"/>
      <c r="E72" s="19"/>
      <c r="F72" s="19"/>
      <c r="G72" s="19"/>
      <c r="H72" s="19"/>
      <c r="I72" s="19"/>
      <c r="J72" s="19"/>
      <c r="K72" s="19"/>
    </row>
    <row r="73" spans="1:11" ht="41.4" x14ac:dyDescent="0.25">
      <c r="A73" s="16">
        <v>15</v>
      </c>
      <c r="B73" s="17" t="s">
        <v>243</v>
      </c>
      <c r="C73" s="18" t="s">
        <v>237</v>
      </c>
      <c r="D73" s="39">
        <v>4</v>
      </c>
      <c r="E73" s="19"/>
      <c r="F73" s="19"/>
      <c r="G73" s="19"/>
      <c r="H73" s="19"/>
      <c r="I73" s="19"/>
      <c r="J73" s="19"/>
      <c r="K73" s="19"/>
    </row>
    <row r="74" spans="1:11" x14ac:dyDescent="0.25">
      <c r="A74" s="16">
        <v>16</v>
      </c>
      <c r="B74" s="17" t="s">
        <v>244</v>
      </c>
      <c r="C74" s="18" t="s">
        <v>240</v>
      </c>
      <c r="D74" s="39">
        <v>1</v>
      </c>
      <c r="E74" s="19"/>
      <c r="F74" s="19"/>
      <c r="G74" s="19"/>
      <c r="H74" s="19"/>
      <c r="I74" s="19"/>
      <c r="J74" s="19"/>
      <c r="K74" s="19"/>
    </row>
    <row r="75" spans="1:11" ht="41.4" x14ac:dyDescent="0.25">
      <c r="A75" s="16">
        <v>17</v>
      </c>
      <c r="B75" s="17" t="s">
        <v>245</v>
      </c>
      <c r="C75" s="18" t="s">
        <v>227</v>
      </c>
      <c r="D75" s="39">
        <v>12</v>
      </c>
      <c r="E75" s="19"/>
      <c r="F75" s="19"/>
      <c r="G75" s="19"/>
      <c r="H75" s="19"/>
      <c r="I75" s="19"/>
      <c r="J75" s="19"/>
      <c r="K75" s="19"/>
    </row>
    <row r="76" spans="1:11" ht="69" x14ac:dyDescent="0.25">
      <c r="A76" s="16">
        <v>18</v>
      </c>
      <c r="B76" s="17" t="s">
        <v>246</v>
      </c>
      <c r="C76" s="18" t="s">
        <v>227</v>
      </c>
      <c r="D76" s="39">
        <v>23</v>
      </c>
      <c r="E76" s="19"/>
      <c r="F76" s="19"/>
      <c r="G76" s="19"/>
      <c r="H76" s="19"/>
      <c r="I76" s="19"/>
      <c r="J76" s="19"/>
      <c r="K76" s="19"/>
    </row>
    <row r="77" spans="1:11" ht="96.6" x14ac:dyDescent="0.25">
      <c r="A77" s="16">
        <v>19</v>
      </c>
      <c r="B77" s="17" t="s">
        <v>247</v>
      </c>
      <c r="C77" s="18" t="s">
        <v>227</v>
      </c>
      <c r="D77" s="39">
        <v>53</v>
      </c>
      <c r="E77" s="19"/>
      <c r="F77" s="19"/>
      <c r="G77" s="19"/>
      <c r="H77" s="19"/>
      <c r="I77" s="19"/>
      <c r="J77" s="19"/>
      <c r="K77" s="19"/>
    </row>
    <row r="78" spans="1:11" ht="41.4" x14ac:dyDescent="0.25">
      <c r="A78" s="16">
        <v>20</v>
      </c>
      <c r="B78" s="17" t="s">
        <v>248</v>
      </c>
      <c r="C78" s="18" t="s">
        <v>240</v>
      </c>
      <c r="D78" s="39">
        <v>1</v>
      </c>
      <c r="E78" s="19"/>
      <c r="F78" s="19"/>
      <c r="G78" s="19"/>
      <c r="H78" s="19"/>
      <c r="I78" s="19"/>
      <c r="J78" s="19"/>
      <c r="K78" s="19"/>
    </row>
    <row r="79" spans="1:11" ht="96.6" x14ac:dyDescent="0.25">
      <c r="A79" s="16">
        <v>21</v>
      </c>
      <c r="B79" s="17" t="s">
        <v>249</v>
      </c>
      <c r="C79" s="18" t="s">
        <v>6</v>
      </c>
      <c r="D79" s="39">
        <v>1</v>
      </c>
      <c r="E79" s="19"/>
      <c r="F79" s="19"/>
      <c r="G79" s="19"/>
      <c r="H79" s="19"/>
      <c r="I79" s="19"/>
      <c r="J79" s="19"/>
      <c r="K79" s="19"/>
    </row>
    <row r="80" spans="1:11" x14ac:dyDescent="0.25">
      <c r="A80" s="16">
        <v>22</v>
      </c>
      <c r="B80" s="17" t="s">
        <v>250</v>
      </c>
      <c r="C80" s="18" t="s">
        <v>240</v>
      </c>
      <c r="D80" s="39">
        <v>1</v>
      </c>
      <c r="E80" s="19"/>
      <c r="F80" s="19"/>
      <c r="G80" s="19"/>
      <c r="H80" s="19"/>
      <c r="I80" s="19"/>
      <c r="J80" s="19"/>
      <c r="K80" s="19"/>
    </row>
    <row r="81" spans="1:11" x14ac:dyDescent="0.25">
      <c r="A81" s="16">
        <v>23</v>
      </c>
      <c r="B81" s="17" t="s">
        <v>251</v>
      </c>
      <c r="C81" s="18" t="s">
        <v>240</v>
      </c>
      <c r="D81" s="39">
        <v>1</v>
      </c>
      <c r="E81" s="19"/>
      <c r="F81" s="19"/>
      <c r="G81" s="19"/>
      <c r="H81" s="19"/>
      <c r="I81" s="19"/>
      <c r="J81" s="19"/>
      <c r="K81" s="19"/>
    </row>
  </sheetData>
  <mergeCells count="3">
    <mergeCell ref="A1:B1"/>
    <mergeCell ref="C1:D1"/>
    <mergeCell ref="E1:K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BDA6D-E2B0-4BB6-8FCA-B105F9222B45}">
  <dimension ref="A1:J121"/>
  <sheetViews>
    <sheetView zoomScaleNormal="100" workbookViewId="0">
      <pane ySplit="2" topLeftCell="A114" activePane="bottomLeft" state="frozen"/>
      <selection pane="bottomLeft" activeCell="B116" sqref="B116"/>
    </sheetView>
  </sheetViews>
  <sheetFormatPr defaultColWidth="9.109375" defaultRowHeight="13.8" x14ac:dyDescent="0.25"/>
  <cols>
    <col min="1" max="1" width="4.77734375" style="2" customWidth="1"/>
    <col min="2" max="2" width="86.77734375" style="1" customWidth="1"/>
    <col min="3" max="3" width="9.109375" style="1" customWidth="1"/>
    <col min="4" max="5" width="10.109375" style="1" customWidth="1"/>
    <col min="6" max="6" width="15.6640625" style="1" customWidth="1"/>
    <col min="7" max="7" width="10.33203125" style="1" customWidth="1"/>
    <col min="8" max="8" width="9.109375" style="1" customWidth="1"/>
    <col min="9" max="9" width="9.109375" style="1"/>
    <col min="10" max="10" width="9.109375" style="43"/>
    <col min="11" max="16384" width="9.109375" style="1"/>
  </cols>
  <sheetData>
    <row r="1" spans="1:10" x14ac:dyDescent="0.25">
      <c r="A1" s="78" t="s">
        <v>179</v>
      </c>
      <c r="B1" s="79"/>
      <c r="C1" s="74" t="s">
        <v>409</v>
      </c>
      <c r="D1" s="75"/>
      <c r="E1" s="76" t="s">
        <v>401</v>
      </c>
      <c r="F1" s="77"/>
      <c r="G1" s="77"/>
      <c r="H1" s="77"/>
      <c r="I1" s="77"/>
      <c r="J1" s="77"/>
    </row>
    <row r="2" spans="1:10" x14ac:dyDescent="0.25">
      <c r="A2" s="25" t="s">
        <v>17</v>
      </c>
      <c r="B2" s="25" t="s">
        <v>0</v>
      </c>
      <c r="C2" s="25" t="s">
        <v>1</v>
      </c>
      <c r="D2" s="25" t="s">
        <v>2</v>
      </c>
      <c r="E2" s="24" t="s">
        <v>402</v>
      </c>
      <c r="F2" s="24" t="s">
        <v>403</v>
      </c>
      <c r="G2" s="24" t="s">
        <v>404</v>
      </c>
      <c r="H2" s="24" t="s">
        <v>405</v>
      </c>
      <c r="I2" s="24" t="s">
        <v>406</v>
      </c>
      <c r="J2" s="24" t="s">
        <v>407</v>
      </c>
    </row>
    <row r="3" spans="1:10" x14ac:dyDescent="0.25">
      <c r="A3" s="5" t="s">
        <v>178</v>
      </c>
      <c r="B3" s="4" t="s">
        <v>177</v>
      </c>
      <c r="C3" s="3" t="s">
        <v>4</v>
      </c>
      <c r="D3" s="3"/>
      <c r="E3" s="3"/>
      <c r="F3" s="3"/>
      <c r="G3" s="3" t="s">
        <v>4</v>
      </c>
      <c r="H3" s="21"/>
      <c r="I3" s="21"/>
      <c r="J3" s="41"/>
    </row>
    <row r="4" spans="1:10" ht="165.6" x14ac:dyDescent="0.25">
      <c r="A4" s="5" t="s">
        <v>5</v>
      </c>
      <c r="B4" s="4" t="s">
        <v>176</v>
      </c>
      <c r="C4" s="3" t="s">
        <v>4</v>
      </c>
      <c r="D4" s="3"/>
      <c r="E4" s="3"/>
      <c r="F4" s="3"/>
      <c r="G4" s="3"/>
      <c r="H4" s="21"/>
      <c r="I4" s="21"/>
      <c r="J4" s="41"/>
    </row>
    <row r="5" spans="1:10" x14ac:dyDescent="0.25">
      <c r="A5" s="5" t="s">
        <v>13</v>
      </c>
      <c r="B5" s="4" t="s">
        <v>175</v>
      </c>
      <c r="C5" s="3" t="s">
        <v>37</v>
      </c>
      <c r="D5" s="3" t="s">
        <v>5</v>
      </c>
      <c r="E5" s="3"/>
      <c r="F5" s="3"/>
      <c r="G5" s="3"/>
      <c r="H5" s="21"/>
      <c r="I5" s="21"/>
      <c r="J5" s="41"/>
    </row>
    <row r="6" spans="1:10" ht="41.4" x14ac:dyDescent="0.25">
      <c r="A6" s="5" t="s">
        <v>4</v>
      </c>
      <c r="B6" s="4" t="s">
        <v>174</v>
      </c>
      <c r="C6" s="3" t="s">
        <v>4</v>
      </c>
      <c r="D6" s="3"/>
      <c r="E6" s="3"/>
      <c r="F6" s="3"/>
      <c r="G6" s="3"/>
      <c r="H6" s="21"/>
      <c r="I6" s="21"/>
      <c r="J6" s="41"/>
    </row>
    <row r="7" spans="1:10" x14ac:dyDescent="0.25">
      <c r="A7" s="5" t="s">
        <v>4</v>
      </c>
      <c r="B7" s="4" t="s">
        <v>173</v>
      </c>
      <c r="C7" s="3" t="s">
        <v>4</v>
      </c>
      <c r="D7" s="3"/>
      <c r="E7" s="3"/>
      <c r="F7" s="3"/>
      <c r="G7" s="3"/>
      <c r="H7" s="21"/>
      <c r="I7" s="21"/>
      <c r="J7" s="41"/>
    </row>
    <row r="8" spans="1:10" x14ac:dyDescent="0.25">
      <c r="A8" s="5" t="s">
        <v>4</v>
      </c>
      <c r="B8" s="4" t="s">
        <v>172</v>
      </c>
      <c r="C8" s="3" t="s">
        <v>4</v>
      </c>
      <c r="D8" s="3"/>
      <c r="E8" s="3"/>
      <c r="F8" s="3"/>
      <c r="G8" s="3"/>
      <c r="H8" s="21"/>
      <c r="I8" s="21"/>
      <c r="J8" s="41"/>
    </row>
    <row r="9" spans="1:10" x14ac:dyDescent="0.25">
      <c r="A9" s="5" t="s">
        <v>171</v>
      </c>
      <c r="B9" s="4" t="s">
        <v>170</v>
      </c>
      <c r="C9" s="3" t="s">
        <v>4</v>
      </c>
      <c r="D9" s="3"/>
      <c r="E9" s="3"/>
      <c r="F9" s="3"/>
      <c r="G9" s="3"/>
      <c r="H9" s="21"/>
      <c r="I9" s="21"/>
      <c r="J9" s="41"/>
    </row>
    <row r="10" spans="1:10" x14ac:dyDescent="0.25">
      <c r="A10" s="5" t="s">
        <v>169</v>
      </c>
      <c r="B10" s="4" t="s">
        <v>168</v>
      </c>
      <c r="C10" s="3" t="s">
        <v>4</v>
      </c>
      <c r="D10" s="3"/>
      <c r="E10" s="3"/>
      <c r="F10" s="3"/>
      <c r="G10" s="3"/>
      <c r="H10" s="21"/>
      <c r="I10" s="21"/>
      <c r="J10" s="41"/>
    </row>
    <row r="11" spans="1:10" x14ac:dyDescent="0.25">
      <c r="A11" s="5" t="s">
        <v>167</v>
      </c>
      <c r="B11" s="4" t="s">
        <v>166</v>
      </c>
      <c r="C11" s="3" t="s">
        <v>4</v>
      </c>
      <c r="D11" s="3"/>
      <c r="E11" s="3"/>
      <c r="F11" s="3"/>
      <c r="G11" s="3"/>
      <c r="H11" s="21"/>
      <c r="I11" s="21"/>
      <c r="J11" s="41"/>
    </row>
    <row r="12" spans="1:10" x14ac:dyDescent="0.25">
      <c r="A12" s="5" t="s">
        <v>165</v>
      </c>
      <c r="B12" s="4" t="s">
        <v>164</v>
      </c>
      <c r="C12" s="3" t="s">
        <v>4</v>
      </c>
      <c r="D12" s="3"/>
      <c r="E12" s="3"/>
      <c r="F12" s="3"/>
      <c r="G12" s="3"/>
      <c r="H12" s="21"/>
      <c r="I12" s="21"/>
      <c r="J12" s="41"/>
    </row>
    <row r="13" spans="1:10" x14ac:dyDescent="0.25">
      <c r="A13" s="5" t="s">
        <v>7</v>
      </c>
      <c r="B13" s="4" t="s">
        <v>163</v>
      </c>
      <c r="C13" s="3" t="s">
        <v>4</v>
      </c>
      <c r="D13" s="3"/>
      <c r="E13" s="3"/>
      <c r="F13" s="3"/>
      <c r="G13" s="3"/>
      <c r="H13" s="21"/>
      <c r="I13" s="21"/>
      <c r="J13" s="41"/>
    </row>
    <row r="14" spans="1:10" ht="27.6" x14ac:dyDescent="0.25">
      <c r="A14" s="5" t="s">
        <v>16</v>
      </c>
      <c r="B14" s="4" t="s">
        <v>162</v>
      </c>
      <c r="C14" s="3" t="s">
        <v>15</v>
      </c>
      <c r="D14" s="3" t="s">
        <v>5</v>
      </c>
      <c r="E14" s="3"/>
      <c r="F14" s="3"/>
      <c r="G14" s="3"/>
      <c r="H14" s="21"/>
      <c r="I14" s="21"/>
      <c r="J14" s="41"/>
    </row>
    <row r="15" spans="1:10" ht="27.6" x14ac:dyDescent="0.25">
      <c r="A15" s="5" t="s">
        <v>18</v>
      </c>
      <c r="B15" s="4" t="s">
        <v>161</v>
      </c>
      <c r="C15" s="3" t="s">
        <v>15</v>
      </c>
      <c r="D15" s="3" t="s">
        <v>7</v>
      </c>
      <c r="E15" s="3"/>
      <c r="F15" s="3"/>
      <c r="G15" s="3"/>
      <c r="H15" s="21"/>
      <c r="I15" s="21"/>
      <c r="J15" s="41"/>
    </row>
    <row r="16" spans="1:10" ht="27.6" x14ac:dyDescent="0.25">
      <c r="A16" s="5" t="s">
        <v>160</v>
      </c>
      <c r="B16" s="4" t="s">
        <v>159</v>
      </c>
      <c r="C16" s="3" t="s">
        <v>15</v>
      </c>
      <c r="D16" s="3" t="s">
        <v>36</v>
      </c>
      <c r="E16" s="3"/>
      <c r="F16" s="3"/>
      <c r="G16" s="3"/>
      <c r="H16" s="21"/>
      <c r="I16" s="21"/>
      <c r="J16" s="41"/>
    </row>
    <row r="17" spans="1:10" ht="27.6" x14ac:dyDescent="0.25">
      <c r="A17" s="5" t="s">
        <v>158</v>
      </c>
      <c r="B17" s="4" t="s">
        <v>157</v>
      </c>
      <c r="C17" s="3" t="s">
        <v>15</v>
      </c>
      <c r="D17" s="3" t="s">
        <v>12</v>
      </c>
      <c r="E17" s="3"/>
      <c r="F17" s="3"/>
      <c r="G17" s="3"/>
      <c r="H17" s="21"/>
      <c r="I17" s="21"/>
      <c r="J17" s="41"/>
    </row>
    <row r="18" spans="1:10" x14ac:dyDescent="0.25">
      <c r="A18" s="5" t="s">
        <v>156</v>
      </c>
      <c r="B18" s="4" t="s">
        <v>155</v>
      </c>
      <c r="C18" s="3" t="s">
        <v>4</v>
      </c>
      <c r="D18" s="3"/>
      <c r="E18" s="3"/>
      <c r="F18" s="3"/>
      <c r="G18" s="3"/>
      <c r="H18" s="21"/>
      <c r="I18" s="21"/>
      <c r="J18" s="41"/>
    </row>
    <row r="19" spans="1:10" ht="41.4" x14ac:dyDescent="0.25">
      <c r="A19" s="5" t="s">
        <v>5</v>
      </c>
      <c r="B19" s="4" t="s">
        <v>154</v>
      </c>
      <c r="C19" s="3" t="s">
        <v>6</v>
      </c>
      <c r="D19" s="3" t="s">
        <v>5</v>
      </c>
      <c r="E19" s="3"/>
      <c r="F19" s="3"/>
      <c r="G19" s="3"/>
      <c r="H19" s="21"/>
      <c r="I19" s="21"/>
      <c r="J19" s="41"/>
    </row>
    <row r="20" spans="1:10" x14ac:dyDescent="0.25">
      <c r="A20" s="5" t="s">
        <v>153</v>
      </c>
      <c r="B20" s="4" t="s">
        <v>152</v>
      </c>
      <c r="C20" s="3" t="s">
        <v>4</v>
      </c>
      <c r="D20" s="3"/>
      <c r="E20" s="3"/>
      <c r="F20" s="3"/>
      <c r="G20" s="3"/>
      <c r="H20" s="21"/>
      <c r="I20" s="21"/>
      <c r="J20" s="41"/>
    </row>
    <row r="21" spans="1:10" ht="110.4" x14ac:dyDescent="0.25">
      <c r="A21" s="5" t="s">
        <v>4</v>
      </c>
      <c r="B21" s="4" t="s">
        <v>151</v>
      </c>
      <c r="C21" s="3" t="s">
        <v>4</v>
      </c>
      <c r="D21" s="3"/>
      <c r="E21" s="3"/>
      <c r="F21" s="3"/>
      <c r="G21" s="3"/>
      <c r="H21" s="21"/>
      <c r="I21" s="21"/>
      <c r="J21" s="41"/>
    </row>
    <row r="22" spans="1:10" x14ac:dyDescent="0.25">
      <c r="A22" s="5" t="s">
        <v>5</v>
      </c>
      <c r="B22" s="4" t="s">
        <v>150</v>
      </c>
      <c r="C22" s="3" t="s">
        <v>15</v>
      </c>
      <c r="D22" s="3" t="s">
        <v>5</v>
      </c>
      <c r="E22" s="3">
        <v>1</v>
      </c>
      <c r="F22" s="3"/>
      <c r="G22" s="3"/>
      <c r="H22" s="21"/>
      <c r="I22" s="21"/>
      <c r="J22" s="41">
        <v>1</v>
      </c>
    </row>
    <row r="23" spans="1:10" x14ac:dyDescent="0.25">
      <c r="A23" s="5" t="s">
        <v>4</v>
      </c>
      <c r="B23" s="4" t="s">
        <v>149</v>
      </c>
      <c r="C23" s="3" t="s">
        <v>4</v>
      </c>
      <c r="D23" s="3"/>
      <c r="E23" s="3"/>
      <c r="F23" s="3"/>
      <c r="G23" s="3"/>
      <c r="H23" s="21"/>
      <c r="I23" s="21"/>
      <c r="J23" s="41"/>
    </row>
    <row r="24" spans="1:10" x14ac:dyDescent="0.25">
      <c r="A24" s="5" t="s">
        <v>4</v>
      </c>
      <c r="B24" s="4" t="s">
        <v>148</v>
      </c>
      <c r="C24" s="3" t="s">
        <v>4</v>
      </c>
      <c r="D24" s="3"/>
      <c r="E24" s="3"/>
      <c r="F24" s="3"/>
      <c r="G24" s="3"/>
      <c r="H24" s="21"/>
      <c r="I24" s="21"/>
      <c r="J24" s="41"/>
    </row>
    <row r="25" spans="1:10" x14ac:dyDescent="0.25">
      <c r="A25" s="5" t="s">
        <v>4</v>
      </c>
      <c r="B25" s="4" t="s">
        <v>147</v>
      </c>
      <c r="C25" s="3" t="s">
        <v>4</v>
      </c>
      <c r="D25" s="3"/>
      <c r="E25" s="3"/>
      <c r="F25" s="3"/>
      <c r="G25" s="3"/>
      <c r="H25" s="21"/>
      <c r="I25" s="21"/>
      <c r="J25" s="41"/>
    </row>
    <row r="26" spans="1:10" x14ac:dyDescent="0.25">
      <c r="A26" s="5" t="s">
        <v>4</v>
      </c>
      <c r="B26" s="4" t="s">
        <v>146</v>
      </c>
      <c r="C26" s="3" t="s">
        <v>4</v>
      </c>
      <c r="D26" s="3"/>
      <c r="E26" s="3"/>
      <c r="F26" s="3"/>
      <c r="G26" s="3"/>
      <c r="H26" s="21"/>
      <c r="I26" s="21"/>
      <c r="J26" s="41"/>
    </row>
    <row r="27" spans="1:10" x14ac:dyDescent="0.25">
      <c r="A27" s="5" t="s">
        <v>9</v>
      </c>
      <c r="B27" s="4" t="s">
        <v>145</v>
      </c>
      <c r="C27" s="3" t="s">
        <v>15</v>
      </c>
      <c r="D27" s="3" t="s">
        <v>5</v>
      </c>
      <c r="E27" s="3">
        <v>1</v>
      </c>
      <c r="F27" s="3"/>
      <c r="G27" s="3"/>
      <c r="H27" s="21"/>
      <c r="I27" s="21"/>
      <c r="J27" s="41">
        <v>1</v>
      </c>
    </row>
    <row r="28" spans="1:10" x14ac:dyDescent="0.25">
      <c r="A28" s="5" t="s">
        <v>4</v>
      </c>
      <c r="B28" s="4" t="s">
        <v>144</v>
      </c>
      <c r="C28" s="3" t="s">
        <v>4</v>
      </c>
      <c r="D28" s="3"/>
      <c r="E28" s="3"/>
      <c r="F28" s="3"/>
      <c r="G28" s="3"/>
      <c r="H28" s="21"/>
      <c r="I28" s="21"/>
      <c r="J28" s="41"/>
    </row>
    <row r="29" spans="1:10" x14ac:dyDescent="0.25">
      <c r="A29" s="5" t="s">
        <v>4</v>
      </c>
      <c r="B29" s="4" t="s">
        <v>143</v>
      </c>
      <c r="C29" s="3" t="s">
        <v>4</v>
      </c>
      <c r="D29" s="3"/>
      <c r="E29" s="3"/>
      <c r="F29" s="3"/>
      <c r="G29" s="3"/>
      <c r="H29" s="21"/>
      <c r="I29" s="21"/>
      <c r="J29" s="41"/>
    </row>
    <row r="30" spans="1:10" x14ac:dyDescent="0.25">
      <c r="A30" s="5" t="s">
        <v>4</v>
      </c>
      <c r="B30" s="4" t="s">
        <v>142</v>
      </c>
      <c r="C30" s="3" t="s">
        <v>4</v>
      </c>
      <c r="D30" s="3"/>
      <c r="E30" s="3"/>
      <c r="F30" s="3"/>
      <c r="G30" s="3"/>
      <c r="H30" s="21"/>
      <c r="I30" s="21"/>
      <c r="J30" s="41"/>
    </row>
    <row r="31" spans="1:10" x14ac:dyDescent="0.25">
      <c r="A31" s="5" t="s">
        <v>4</v>
      </c>
      <c r="B31" s="4" t="s">
        <v>141</v>
      </c>
      <c r="C31" s="3" t="s">
        <v>4</v>
      </c>
      <c r="D31" s="3"/>
      <c r="E31" s="3"/>
      <c r="F31" s="3"/>
      <c r="G31" s="3"/>
      <c r="H31" s="21"/>
      <c r="I31" s="21"/>
      <c r="J31" s="41"/>
    </row>
    <row r="32" spans="1:10" x14ac:dyDescent="0.25">
      <c r="A32" s="5" t="s">
        <v>11</v>
      </c>
      <c r="B32" s="4" t="s">
        <v>140</v>
      </c>
      <c r="C32" s="3" t="s">
        <v>15</v>
      </c>
      <c r="D32" s="3" t="s">
        <v>5</v>
      </c>
      <c r="E32" s="3">
        <v>1</v>
      </c>
      <c r="F32" s="3"/>
      <c r="G32" s="3"/>
      <c r="H32" s="21"/>
      <c r="I32" s="21"/>
      <c r="J32" s="41">
        <v>1</v>
      </c>
    </row>
    <row r="33" spans="1:10" x14ac:dyDescent="0.25">
      <c r="A33" s="5" t="s">
        <v>4</v>
      </c>
      <c r="B33" s="4" t="s">
        <v>139</v>
      </c>
      <c r="C33" s="3" t="s">
        <v>4</v>
      </c>
      <c r="D33" s="3"/>
      <c r="E33" s="3"/>
      <c r="F33" s="3"/>
      <c r="G33" s="3"/>
      <c r="H33" s="21"/>
      <c r="I33" s="21"/>
      <c r="J33" s="41"/>
    </row>
    <row r="34" spans="1:10" x14ac:dyDescent="0.25">
      <c r="A34" s="5" t="s">
        <v>4</v>
      </c>
      <c r="B34" s="4" t="s">
        <v>138</v>
      </c>
      <c r="C34" s="3" t="s">
        <v>4</v>
      </c>
      <c r="D34" s="3"/>
      <c r="E34" s="3"/>
      <c r="F34" s="3"/>
      <c r="G34" s="3"/>
      <c r="H34" s="21"/>
      <c r="I34" s="21"/>
      <c r="J34" s="41"/>
    </row>
    <row r="35" spans="1:10" x14ac:dyDescent="0.25">
      <c r="A35" s="5" t="s">
        <v>4</v>
      </c>
      <c r="B35" s="4" t="s">
        <v>137</v>
      </c>
      <c r="C35" s="3" t="s">
        <v>4</v>
      </c>
      <c r="D35" s="3"/>
      <c r="E35" s="3"/>
      <c r="F35" s="3"/>
      <c r="G35" s="3"/>
      <c r="H35" s="21"/>
      <c r="I35" s="21"/>
      <c r="J35" s="41"/>
    </row>
    <row r="36" spans="1:10" x14ac:dyDescent="0.25">
      <c r="A36" s="5" t="s">
        <v>4</v>
      </c>
      <c r="B36" s="4" t="s">
        <v>136</v>
      </c>
      <c r="C36" s="3" t="s">
        <v>4</v>
      </c>
      <c r="D36" s="3"/>
      <c r="E36" s="3"/>
      <c r="F36" s="3"/>
      <c r="G36" s="3"/>
      <c r="H36" s="21"/>
      <c r="I36" s="21"/>
      <c r="J36" s="41"/>
    </row>
    <row r="37" spans="1:10" x14ac:dyDescent="0.25">
      <c r="A37" s="5" t="s">
        <v>135</v>
      </c>
      <c r="B37" s="4" t="s">
        <v>134</v>
      </c>
      <c r="C37" s="3" t="s">
        <v>4</v>
      </c>
      <c r="D37" s="3"/>
      <c r="E37" s="3"/>
      <c r="F37" s="3"/>
      <c r="G37" s="3"/>
      <c r="H37" s="21"/>
      <c r="I37" s="21"/>
      <c r="J37" s="41"/>
    </row>
    <row r="38" spans="1:10" ht="69" x14ac:dyDescent="0.25">
      <c r="A38" s="5" t="s">
        <v>4</v>
      </c>
      <c r="B38" s="4" t="s">
        <v>133</v>
      </c>
      <c r="C38" s="3" t="s">
        <v>4</v>
      </c>
      <c r="D38" s="3"/>
      <c r="E38" s="3"/>
      <c r="F38" s="3"/>
      <c r="G38" s="3"/>
      <c r="H38" s="21"/>
      <c r="I38" s="21"/>
      <c r="J38" s="41"/>
    </row>
    <row r="39" spans="1:10" x14ac:dyDescent="0.25">
      <c r="A39" s="5" t="s">
        <v>36</v>
      </c>
      <c r="B39" s="4" t="s">
        <v>130</v>
      </c>
      <c r="C39" s="3" t="s">
        <v>22</v>
      </c>
      <c r="D39" s="3" t="s">
        <v>132</v>
      </c>
      <c r="E39" s="3"/>
      <c r="F39" s="3"/>
      <c r="G39" s="3"/>
      <c r="H39" s="21"/>
      <c r="I39" s="21"/>
      <c r="J39" s="41"/>
    </row>
    <row r="40" spans="1:10" x14ac:dyDescent="0.25">
      <c r="A40" s="5" t="s">
        <v>54</v>
      </c>
      <c r="B40" s="4" t="s">
        <v>129</v>
      </c>
      <c r="C40" s="3" t="s">
        <v>22</v>
      </c>
      <c r="D40" s="3" t="s">
        <v>89</v>
      </c>
      <c r="E40" s="3"/>
      <c r="F40" s="3"/>
      <c r="G40" s="3"/>
      <c r="H40" s="21"/>
      <c r="I40" s="21"/>
      <c r="J40" s="41"/>
    </row>
    <row r="41" spans="1:10" x14ac:dyDescent="0.25">
      <c r="A41" s="5" t="s">
        <v>87</v>
      </c>
      <c r="B41" s="4" t="s">
        <v>128</v>
      </c>
      <c r="C41" s="3" t="s">
        <v>22</v>
      </c>
      <c r="D41" s="3" t="s">
        <v>83</v>
      </c>
      <c r="E41" s="3"/>
      <c r="F41" s="3"/>
      <c r="G41" s="3"/>
      <c r="H41" s="21"/>
      <c r="I41" s="21"/>
      <c r="J41" s="41"/>
    </row>
    <row r="42" spans="1:10" x14ac:dyDescent="0.25">
      <c r="A42" s="5" t="s">
        <v>83</v>
      </c>
      <c r="B42" s="4" t="s">
        <v>127</v>
      </c>
      <c r="C42" s="3" t="s">
        <v>22</v>
      </c>
      <c r="D42" s="3" t="s">
        <v>83</v>
      </c>
      <c r="E42" s="3"/>
      <c r="F42" s="3"/>
      <c r="G42" s="3"/>
      <c r="H42" s="21"/>
      <c r="I42" s="21"/>
      <c r="J42" s="41"/>
    </row>
    <row r="43" spans="1:10" x14ac:dyDescent="0.25">
      <c r="A43" s="5" t="s">
        <v>71</v>
      </c>
      <c r="B43" s="4" t="s">
        <v>126</v>
      </c>
      <c r="C43" s="3" t="s">
        <v>22</v>
      </c>
      <c r="D43" s="3" t="s">
        <v>83</v>
      </c>
      <c r="E43" s="3"/>
      <c r="F43" s="3"/>
      <c r="G43" s="3"/>
      <c r="H43" s="21"/>
      <c r="I43" s="21"/>
      <c r="J43" s="41"/>
    </row>
    <row r="44" spans="1:10" x14ac:dyDescent="0.25">
      <c r="A44" s="5" t="s">
        <v>125</v>
      </c>
      <c r="B44" s="4" t="s">
        <v>124</v>
      </c>
      <c r="C44" s="3" t="s">
        <v>22</v>
      </c>
      <c r="D44" s="3" t="s">
        <v>23</v>
      </c>
      <c r="E44" s="3"/>
      <c r="F44" s="3"/>
      <c r="G44" s="3"/>
      <c r="H44" s="21"/>
      <c r="I44" s="21"/>
      <c r="J44" s="41"/>
    </row>
    <row r="45" spans="1:10" x14ac:dyDescent="0.25">
      <c r="A45" s="5" t="s">
        <v>36</v>
      </c>
      <c r="B45" s="4" t="s">
        <v>130</v>
      </c>
      <c r="C45" s="3" t="s">
        <v>15</v>
      </c>
      <c r="D45" s="3" t="s">
        <v>7</v>
      </c>
      <c r="E45" s="3"/>
      <c r="F45" s="3"/>
      <c r="G45" s="3"/>
      <c r="H45" s="21"/>
      <c r="I45" s="21"/>
      <c r="J45" s="41"/>
    </row>
    <row r="46" spans="1:10" x14ac:dyDescent="0.25">
      <c r="A46" s="5" t="s">
        <v>54</v>
      </c>
      <c r="B46" s="4" t="s">
        <v>129</v>
      </c>
      <c r="C46" s="3" t="s">
        <v>15</v>
      </c>
      <c r="D46" s="3" t="s">
        <v>11</v>
      </c>
      <c r="E46" s="3"/>
      <c r="F46" s="3"/>
      <c r="G46" s="3"/>
      <c r="H46" s="21"/>
      <c r="I46" s="21"/>
      <c r="J46" s="41"/>
    </row>
    <row r="47" spans="1:10" x14ac:dyDescent="0.25">
      <c r="A47" s="5" t="s">
        <v>87</v>
      </c>
      <c r="B47" s="4" t="s">
        <v>128</v>
      </c>
      <c r="C47" s="3" t="s">
        <v>15</v>
      </c>
      <c r="D47" s="3" t="s">
        <v>11</v>
      </c>
      <c r="E47" s="3"/>
      <c r="F47" s="3"/>
      <c r="G47" s="3"/>
      <c r="H47" s="21"/>
      <c r="I47" s="21"/>
      <c r="J47" s="41"/>
    </row>
    <row r="48" spans="1:10" x14ac:dyDescent="0.25">
      <c r="A48" s="5" t="s">
        <v>83</v>
      </c>
      <c r="B48" s="4" t="s">
        <v>127</v>
      </c>
      <c r="C48" s="3" t="s">
        <v>15</v>
      </c>
      <c r="D48" s="3" t="s">
        <v>11</v>
      </c>
      <c r="E48" s="3"/>
      <c r="F48" s="3"/>
      <c r="G48" s="3"/>
      <c r="H48" s="21"/>
      <c r="I48" s="21"/>
      <c r="J48" s="41"/>
    </row>
    <row r="49" spans="1:10" x14ac:dyDescent="0.25">
      <c r="A49" s="5" t="s">
        <v>71</v>
      </c>
      <c r="B49" s="4" t="s">
        <v>126</v>
      </c>
      <c r="C49" s="3" t="s">
        <v>15</v>
      </c>
      <c r="D49" s="3" t="s">
        <v>77</v>
      </c>
      <c r="E49" s="3"/>
      <c r="F49" s="3"/>
      <c r="G49" s="3"/>
      <c r="H49" s="21"/>
      <c r="I49" s="21"/>
      <c r="J49" s="41"/>
    </row>
    <row r="50" spans="1:10" x14ac:dyDescent="0.25">
      <c r="A50" s="5" t="s">
        <v>123</v>
      </c>
      <c r="B50" s="4" t="s">
        <v>122</v>
      </c>
      <c r="C50" s="3" t="s">
        <v>4</v>
      </c>
      <c r="D50" s="3"/>
      <c r="E50" s="3"/>
      <c r="F50" s="3"/>
      <c r="G50" s="3"/>
      <c r="H50" s="21"/>
      <c r="I50" s="21"/>
      <c r="J50" s="41"/>
    </row>
    <row r="51" spans="1:10" x14ac:dyDescent="0.25">
      <c r="A51" s="5" t="s">
        <v>4</v>
      </c>
      <c r="B51" s="4" t="s">
        <v>121</v>
      </c>
      <c r="C51" s="3" t="s">
        <v>4</v>
      </c>
      <c r="D51" s="3"/>
      <c r="E51" s="3"/>
      <c r="F51" s="3"/>
      <c r="G51" s="3"/>
      <c r="H51" s="21"/>
      <c r="I51" s="21"/>
      <c r="J51" s="41"/>
    </row>
    <row r="52" spans="1:10" ht="55.2" x14ac:dyDescent="0.25">
      <c r="A52" s="5" t="s">
        <v>4</v>
      </c>
      <c r="B52" s="4" t="s">
        <v>120</v>
      </c>
      <c r="C52" s="3" t="s">
        <v>4</v>
      </c>
      <c r="D52" s="3"/>
      <c r="E52" s="3"/>
      <c r="F52" s="3"/>
      <c r="G52" s="3"/>
      <c r="H52" s="21"/>
      <c r="I52" s="21"/>
      <c r="J52" s="41"/>
    </row>
    <row r="53" spans="1:10" ht="82.8" x14ac:dyDescent="0.25">
      <c r="A53" s="5" t="s">
        <v>5</v>
      </c>
      <c r="B53" s="4" t="s">
        <v>119</v>
      </c>
      <c r="C53" s="3" t="s">
        <v>4</v>
      </c>
      <c r="D53" s="3"/>
      <c r="E53" s="3"/>
      <c r="F53" s="3"/>
      <c r="G53" s="3"/>
      <c r="H53" s="21"/>
      <c r="I53" s="21"/>
      <c r="J53" s="41"/>
    </row>
    <row r="54" spans="1:10" ht="27.6" x14ac:dyDescent="0.25">
      <c r="A54" s="5" t="s">
        <v>4</v>
      </c>
      <c r="B54" s="4" t="s">
        <v>113</v>
      </c>
      <c r="C54" s="3" t="s">
        <v>4</v>
      </c>
      <c r="D54" s="3"/>
      <c r="E54" s="3"/>
      <c r="F54" s="3"/>
      <c r="G54" s="3"/>
      <c r="H54" s="21"/>
      <c r="I54" s="21"/>
      <c r="J54" s="41"/>
    </row>
    <row r="55" spans="1:10" x14ac:dyDescent="0.25">
      <c r="A55" s="5" t="s">
        <v>105</v>
      </c>
      <c r="B55" s="4" t="s">
        <v>112</v>
      </c>
      <c r="C55" s="3" t="s">
        <v>15</v>
      </c>
      <c r="D55" s="3" t="s">
        <v>26</v>
      </c>
      <c r="E55" s="3"/>
      <c r="F55" s="3"/>
      <c r="G55" s="3"/>
      <c r="H55" s="21"/>
      <c r="I55" s="21"/>
      <c r="J55" s="41">
        <v>8</v>
      </c>
    </row>
    <row r="56" spans="1:10" x14ac:dyDescent="0.25">
      <c r="A56" s="5" t="s">
        <v>103</v>
      </c>
      <c r="B56" s="4" t="s">
        <v>111</v>
      </c>
      <c r="C56" s="3" t="s">
        <v>15</v>
      </c>
      <c r="D56" s="3" t="s">
        <v>93</v>
      </c>
      <c r="E56" s="3"/>
      <c r="F56" s="3"/>
      <c r="G56" s="3"/>
      <c r="H56" s="21"/>
      <c r="I56" s="21"/>
      <c r="J56" s="41">
        <v>25</v>
      </c>
    </row>
    <row r="57" spans="1:10" ht="82.8" x14ac:dyDescent="0.25">
      <c r="A57" s="5" t="s">
        <v>7</v>
      </c>
      <c r="B57" s="4" t="s">
        <v>118</v>
      </c>
      <c r="C57" s="3" t="s">
        <v>4</v>
      </c>
      <c r="D57" s="3"/>
      <c r="E57" s="3"/>
      <c r="F57" s="3"/>
      <c r="G57" s="3"/>
      <c r="H57" s="21"/>
      <c r="I57" s="21"/>
      <c r="J57" s="41"/>
    </row>
    <row r="58" spans="1:10" x14ac:dyDescent="0.25">
      <c r="A58" s="5" t="s">
        <v>105</v>
      </c>
      <c r="B58" s="4" t="s">
        <v>117</v>
      </c>
      <c r="C58" s="3" t="s">
        <v>15</v>
      </c>
      <c r="D58" s="3" t="s">
        <v>7</v>
      </c>
      <c r="E58" s="3"/>
      <c r="F58" s="3"/>
      <c r="G58" s="3"/>
      <c r="H58" s="21"/>
      <c r="I58" s="21"/>
      <c r="J58" s="41">
        <v>2</v>
      </c>
    </row>
    <row r="59" spans="1:10" ht="41.4" x14ac:dyDescent="0.25">
      <c r="A59" s="5" t="s">
        <v>100</v>
      </c>
      <c r="B59" s="4" t="s">
        <v>116</v>
      </c>
      <c r="C59" s="3" t="s">
        <v>115</v>
      </c>
      <c r="D59" s="3" t="s">
        <v>54</v>
      </c>
      <c r="E59" s="3"/>
      <c r="F59" s="3"/>
      <c r="G59" s="3"/>
      <c r="H59" s="21"/>
      <c r="I59" s="21"/>
      <c r="J59" s="41"/>
    </row>
    <row r="60" spans="1:10" ht="82.8" x14ac:dyDescent="0.25">
      <c r="A60" s="5" t="s">
        <v>9</v>
      </c>
      <c r="B60" s="4" t="s">
        <v>114</v>
      </c>
      <c r="C60" s="3" t="s">
        <v>4</v>
      </c>
      <c r="D60" s="3"/>
      <c r="E60" s="3"/>
      <c r="F60" s="3"/>
      <c r="G60" s="3"/>
      <c r="H60" s="21"/>
      <c r="I60" s="21"/>
      <c r="J60" s="41"/>
    </row>
    <row r="61" spans="1:10" ht="27.6" x14ac:dyDescent="0.25">
      <c r="A61" s="5" t="s">
        <v>4</v>
      </c>
      <c r="B61" s="4" t="s">
        <v>113</v>
      </c>
      <c r="C61" s="3" t="s">
        <v>4</v>
      </c>
      <c r="D61" s="3"/>
      <c r="E61" s="3"/>
      <c r="F61" s="3"/>
      <c r="G61" s="3"/>
      <c r="H61" s="21"/>
      <c r="I61" s="21"/>
      <c r="J61" s="41"/>
    </row>
    <row r="62" spans="1:10" x14ac:dyDescent="0.25">
      <c r="A62" s="5" t="s">
        <v>105</v>
      </c>
      <c r="B62" s="4" t="s">
        <v>112</v>
      </c>
      <c r="C62" s="3" t="s">
        <v>15</v>
      </c>
      <c r="D62" s="3" t="s">
        <v>5</v>
      </c>
      <c r="E62" s="3"/>
      <c r="F62" s="3"/>
      <c r="G62" s="3"/>
      <c r="H62" s="21"/>
      <c r="I62" s="21"/>
      <c r="J62" s="41">
        <v>1</v>
      </c>
    </row>
    <row r="63" spans="1:10" ht="96.6" x14ac:dyDescent="0.25">
      <c r="A63" s="5" t="s">
        <v>12</v>
      </c>
      <c r="B63" s="4" t="s">
        <v>110</v>
      </c>
      <c r="C63" s="3" t="s">
        <v>4</v>
      </c>
      <c r="D63" s="3"/>
      <c r="E63" s="3"/>
      <c r="F63" s="3"/>
      <c r="G63" s="3"/>
      <c r="H63" s="21"/>
      <c r="I63" s="21"/>
      <c r="J63" s="41"/>
    </row>
    <row r="64" spans="1:10" x14ac:dyDescent="0.25">
      <c r="A64" s="5" t="s">
        <v>105</v>
      </c>
      <c r="B64" s="4" t="s">
        <v>108</v>
      </c>
      <c r="C64" s="3" t="s">
        <v>15</v>
      </c>
      <c r="D64" s="3" t="s">
        <v>7</v>
      </c>
      <c r="E64" s="3"/>
      <c r="F64" s="3"/>
      <c r="G64" s="3"/>
      <c r="H64" s="21"/>
      <c r="I64" s="21"/>
      <c r="J64" s="41">
        <v>2</v>
      </c>
    </row>
    <row r="65" spans="1:10" x14ac:dyDescent="0.25">
      <c r="A65" s="5" t="s">
        <v>103</v>
      </c>
      <c r="B65" s="4" t="s">
        <v>107</v>
      </c>
      <c r="C65" s="3" t="s">
        <v>15</v>
      </c>
      <c r="D65" s="3" t="s">
        <v>7</v>
      </c>
      <c r="E65" s="3"/>
      <c r="F65" s="3"/>
      <c r="G65" s="3"/>
      <c r="H65" s="21"/>
      <c r="I65" s="21"/>
      <c r="J65" s="41">
        <v>2</v>
      </c>
    </row>
    <row r="66" spans="1:10" ht="96.6" x14ac:dyDescent="0.25">
      <c r="A66" s="5" t="s">
        <v>14</v>
      </c>
      <c r="B66" s="4" t="s">
        <v>109</v>
      </c>
      <c r="C66" s="3" t="s">
        <v>4</v>
      </c>
      <c r="D66" s="3"/>
      <c r="E66" s="3"/>
      <c r="F66" s="3"/>
      <c r="G66" s="3"/>
      <c r="H66" s="21"/>
      <c r="I66" s="21"/>
      <c r="J66" s="41"/>
    </row>
    <row r="67" spans="1:10" x14ac:dyDescent="0.25">
      <c r="A67" s="5" t="s">
        <v>105</v>
      </c>
      <c r="B67" s="4" t="s">
        <v>108</v>
      </c>
      <c r="C67" s="3" t="s">
        <v>15</v>
      </c>
      <c r="D67" s="3" t="s">
        <v>11</v>
      </c>
      <c r="E67" s="3"/>
      <c r="F67" s="3"/>
      <c r="G67" s="3"/>
      <c r="H67" s="21"/>
      <c r="I67" s="21"/>
      <c r="J67" s="41">
        <v>4</v>
      </c>
    </row>
    <row r="68" spans="1:10" x14ac:dyDescent="0.25">
      <c r="A68" s="5" t="s">
        <v>103</v>
      </c>
      <c r="B68" s="4" t="s">
        <v>107</v>
      </c>
      <c r="C68" s="3" t="s">
        <v>15</v>
      </c>
      <c r="D68" s="3" t="s">
        <v>14</v>
      </c>
      <c r="E68" s="3"/>
      <c r="F68" s="3"/>
      <c r="G68" s="3"/>
      <c r="H68" s="21"/>
      <c r="I68" s="21"/>
      <c r="J68" s="41">
        <v>6</v>
      </c>
    </row>
    <row r="69" spans="1:10" ht="55.2" x14ac:dyDescent="0.25">
      <c r="A69" s="5" t="s">
        <v>26</v>
      </c>
      <c r="B69" s="4" t="s">
        <v>106</v>
      </c>
      <c r="C69" s="3" t="s">
        <v>4</v>
      </c>
      <c r="D69" s="3"/>
      <c r="E69" s="3"/>
      <c r="F69" s="3"/>
      <c r="G69" s="3"/>
      <c r="H69" s="21"/>
      <c r="I69" s="21"/>
      <c r="J69" s="41"/>
    </row>
    <row r="70" spans="1:10" x14ac:dyDescent="0.25">
      <c r="A70" s="5" t="s">
        <v>105</v>
      </c>
      <c r="B70" s="4" t="s">
        <v>104</v>
      </c>
      <c r="C70" s="3" t="s">
        <v>22</v>
      </c>
      <c r="D70" s="3" t="s">
        <v>32</v>
      </c>
      <c r="E70" s="3"/>
      <c r="F70" s="3"/>
      <c r="G70" s="3"/>
      <c r="H70" s="21"/>
      <c r="I70" s="21"/>
      <c r="J70" s="41">
        <v>105</v>
      </c>
    </row>
    <row r="71" spans="1:10" x14ac:dyDescent="0.25">
      <c r="A71" s="5" t="s">
        <v>103</v>
      </c>
      <c r="B71" s="4" t="s">
        <v>102</v>
      </c>
      <c r="C71" s="3" t="s">
        <v>22</v>
      </c>
      <c r="D71" s="3" t="s">
        <v>101</v>
      </c>
      <c r="E71" s="3"/>
      <c r="F71" s="3"/>
      <c r="G71" s="3"/>
      <c r="H71" s="21"/>
      <c r="I71" s="21"/>
      <c r="J71" s="41">
        <v>150</v>
      </c>
    </row>
    <row r="72" spans="1:10" ht="27.6" x14ac:dyDescent="0.25">
      <c r="A72" s="5" t="s">
        <v>36</v>
      </c>
      <c r="B72" s="4" t="s">
        <v>99</v>
      </c>
      <c r="C72" s="3" t="s">
        <v>4</v>
      </c>
      <c r="D72" s="3"/>
      <c r="E72" s="3"/>
      <c r="F72" s="3"/>
      <c r="G72" s="3"/>
      <c r="H72" s="21"/>
      <c r="I72" s="21"/>
      <c r="J72" s="41"/>
    </row>
    <row r="73" spans="1:10" x14ac:dyDescent="0.25">
      <c r="A73" s="5" t="s">
        <v>97</v>
      </c>
      <c r="B73" s="4" t="s">
        <v>96</v>
      </c>
      <c r="C73" s="3" t="s">
        <v>22</v>
      </c>
      <c r="D73" s="3" t="s">
        <v>98</v>
      </c>
      <c r="E73" s="3"/>
      <c r="F73" s="3"/>
      <c r="G73" s="3"/>
      <c r="H73" s="21"/>
      <c r="I73" s="21"/>
      <c r="J73" s="41">
        <v>250</v>
      </c>
    </row>
    <row r="74" spans="1:10" x14ac:dyDescent="0.25">
      <c r="A74" s="5" t="s">
        <v>80</v>
      </c>
      <c r="B74" s="4" t="s">
        <v>95</v>
      </c>
      <c r="C74" s="3" t="s">
        <v>22</v>
      </c>
      <c r="D74" s="3" t="s">
        <v>93</v>
      </c>
      <c r="E74" s="3"/>
      <c r="F74" s="3"/>
      <c r="G74" s="3"/>
      <c r="H74" s="21"/>
      <c r="I74" s="21"/>
      <c r="J74" s="41">
        <v>30</v>
      </c>
    </row>
    <row r="75" spans="1:10" ht="41.4" x14ac:dyDescent="0.25">
      <c r="A75" s="5" t="s">
        <v>60</v>
      </c>
      <c r="B75" s="4" t="s">
        <v>94</v>
      </c>
      <c r="C75" s="3" t="s">
        <v>4</v>
      </c>
      <c r="D75" s="3"/>
      <c r="E75" s="3"/>
      <c r="F75" s="3"/>
      <c r="G75" s="3"/>
      <c r="H75" s="21"/>
      <c r="I75" s="21"/>
      <c r="J75" s="41"/>
    </row>
    <row r="76" spans="1:10" x14ac:dyDescent="0.25">
      <c r="A76" s="5" t="s">
        <v>18</v>
      </c>
      <c r="B76" s="4" t="s">
        <v>91</v>
      </c>
      <c r="C76" s="3" t="s">
        <v>22</v>
      </c>
      <c r="D76" s="3" t="s">
        <v>93</v>
      </c>
      <c r="E76" s="3"/>
      <c r="F76" s="3"/>
      <c r="G76" s="3"/>
      <c r="H76" s="21"/>
      <c r="I76" s="21"/>
      <c r="J76" s="41"/>
    </row>
    <row r="77" spans="1:10" ht="41.4" x14ac:dyDescent="0.25">
      <c r="A77" s="5" t="s">
        <v>77</v>
      </c>
      <c r="B77" s="4" t="s">
        <v>92</v>
      </c>
      <c r="C77" s="3" t="s">
        <v>4</v>
      </c>
      <c r="D77" s="3"/>
      <c r="E77" s="3"/>
      <c r="F77" s="3"/>
      <c r="G77" s="3"/>
      <c r="H77" s="21"/>
      <c r="I77" s="21"/>
      <c r="J77" s="41"/>
    </row>
    <row r="78" spans="1:10" x14ac:dyDescent="0.25">
      <c r="A78" s="5" t="s">
        <v>88</v>
      </c>
      <c r="B78" s="4" t="s">
        <v>90</v>
      </c>
      <c r="C78" s="3" t="s">
        <v>22</v>
      </c>
      <c r="D78" s="3" t="s">
        <v>89</v>
      </c>
      <c r="E78" s="3"/>
      <c r="F78" s="3"/>
      <c r="G78" s="3"/>
      <c r="H78" s="21"/>
      <c r="I78" s="21"/>
      <c r="J78" s="41"/>
    </row>
    <row r="79" spans="1:10" ht="96.6" x14ac:dyDescent="0.25">
      <c r="A79" s="5" t="s">
        <v>87</v>
      </c>
      <c r="B79" s="4" t="s">
        <v>86</v>
      </c>
      <c r="C79" s="3" t="s">
        <v>4</v>
      </c>
      <c r="D79" s="3"/>
      <c r="E79" s="3"/>
      <c r="F79" s="3"/>
      <c r="G79" s="3"/>
      <c r="H79" s="21"/>
      <c r="I79" s="21"/>
      <c r="J79" s="41"/>
    </row>
    <row r="80" spans="1:10" x14ac:dyDescent="0.25">
      <c r="A80" s="5" t="s">
        <v>85</v>
      </c>
      <c r="B80" s="4" t="s">
        <v>84</v>
      </c>
      <c r="C80" s="3" t="s">
        <v>15</v>
      </c>
      <c r="D80" s="3" t="s">
        <v>7</v>
      </c>
      <c r="E80" s="3"/>
      <c r="F80" s="3"/>
      <c r="G80" s="3"/>
      <c r="H80" s="21"/>
      <c r="I80" s="21"/>
      <c r="J80" s="41"/>
    </row>
    <row r="81" spans="1:10" ht="27.6" x14ac:dyDescent="0.25">
      <c r="A81" s="5" t="s">
        <v>83</v>
      </c>
      <c r="B81" s="4" t="s">
        <v>82</v>
      </c>
      <c r="C81" s="3" t="s">
        <v>4</v>
      </c>
      <c r="D81" s="3"/>
      <c r="E81" s="3"/>
      <c r="F81" s="3"/>
      <c r="G81" s="3"/>
      <c r="H81" s="21"/>
      <c r="I81" s="21"/>
      <c r="J81" s="41"/>
    </row>
    <row r="82" spans="1:10" x14ac:dyDescent="0.25">
      <c r="A82" s="5" t="s">
        <v>13</v>
      </c>
      <c r="B82" s="4" t="s">
        <v>81</v>
      </c>
      <c r="C82" s="3" t="s">
        <v>15</v>
      </c>
      <c r="D82" s="3" t="s">
        <v>11</v>
      </c>
      <c r="E82" s="3"/>
      <c r="F82" s="3"/>
      <c r="G82" s="3"/>
      <c r="H82" s="21"/>
      <c r="I82" s="21"/>
      <c r="J82" s="41"/>
    </row>
    <row r="83" spans="1:10" x14ac:dyDescent="0.25">
      <c r="A83" s="5" t="s">
        <v>79</v>
      </c>
      <c r="B83" s="4" t="s">
        <v>78</v>
      </c>
      <c r="C83" s="3" t="s">
        <v>15</v>
      </c>
      <c r="D83" s="3" t="s">
        <v>77</v>
      </c>
      <c r="E83" s="3"/>
      <c r="F83" s="3"/>
      <c r="G83" s="3"/>
      <c r="H83" s="21"/>
      <c r="I83" s="21"/>
      <c r="J83" s="41"/>
    </row>
    <row r="84" spans="1:10" x14ac:dyDescent="0.25">
      <c r="A84" s="5" t="s">
        <v>76</v>
      </c>
      <c r="B84" s="4" t="s">
        <v>75</v>
      </c>
      <c r="C84" s="3" t="s">
        <v>15</v>
      </c>
      <c r="D84" s="3" t="s">
        <v>74</v>
      </c>
      <c r="E84" s="3"/>
      <c r="F84" s="3"/>
      <c r="G84" s="3"/>
      <c r="H84" s="21"/>
      <c r="I84" s="21"/>
      <c r="J84" s="41"/>
    </row>
    <row r="85" spans="1:10" ht="27.6" x14ac:dyDescent="0.25">
      <c r="A85" s="5" t="s">
        <v>73</v>
      </c>
      <c r="B85" s="4" t="s">
        <v>72</v>
      </c>
      <c r="C85" s="3" t="s">
        <v>15</v>
      </c>
      <c r="D85" s="3" t="s">
        <v>5</v>
      </c>
      <c r="E85" s="3"/>
      <c r="F85" s="3"/>
      <c r="G85" s="3"/>
      <c r="H85" s="21"/>
      <c r="I85" s="21"/>
      <c r="J85" s="41"/>
    </row>
    <row r="86" spans="1:10" ht="69" x14ac:dyDescent="0.25">
      <c r="A86" s="5" t="s">
        <v>71</v>
      </c>
      <c r="B86" s="4" t="s">
        <v>70</v>
      </c>
      <c r="C86" s="3" t="s">
        <v>69</v>
      </c>
      <c r="D86" s="3" t="s">
        <v>5</v>
      </c>
      <c r="E86" s="3"/>
      <c r="F86" s="3"/>
      <c r="G86" s="3"/>
      <c r="H86" s="21"/>
      <c r="I86" s="21"/>
      <c r="J86" s="41"/>
    </row>
    <row r="87" spans="1:10" x14ac:dyDescent="0.25">
      <c r="A87" s="5" t="s">
        <v>4</v>
      </c>
      <c r="B87" s="4" t="s">
        <v>68</v>
      </c>
      <c r="C87" s="3" t="s">
        <v>4</v>
      </c>
      <c r="D87" s="3"/>
      <c r="E87" s="3"/>
      <c r="F87" s="3"/>
      <c r="G87" s="3"/>
      <c r="H87" s="21"/>
      <c r="I87" s="21"/>
      <c r="J87" s="41"/>
    </row>
    <row r="88" spans="1:10" x14ac:dyDescent="0.25">
      <c r="A88" s="5" t="s">
        <v>67</v>
      </c>
      <c r="B88" s="4" t="s">
        <v>66</v>
      </c>
      <c r="C88" s="3" t="s">
        <v>4</v>
      </c>
      <c r="D88" s="3"/>
      <c r="E88" s="3"/>
      <c r="F88" s="3"/>
      <c r="G88" s="3"/>
      <c r="H88" s="21"/>
      <c r="I88" s="21"/>
      <c r="J88" s="41"/>
    </row>
    <row r="89" spans="1:10" ht="55.2" x14ac:dyDescent="0.25">
      <c r="A89" s="5" t="s">
        <v>4</v>
      </c>
      <c r="B89" s="4" t="s">
        <v>65</v>
      </c>
      <c r="C89" s="3" t="s">
        <v>4</v>
      </c>
      <c r="D89" s="3"/>
      <c r="E89" s="3"/>
      <c r="F89" s="3"/>
      <c r="G89" s="3"/>
      <c r="H89" s="21"/>
      <c r="I89" s="21"/>
      <c r="J89" s="41"/>
    </row>
    <row r="90" spans="1:10" x14ac:dyDescent="0.25">
      <c r="A90" s="5" t="s">
        <v>5</v>
      </c>
      <c r="B90" s="4" t="s">
        <v>64</v>
      </c>
      <c r="C90" s="3" t="s">
        <v>15</v>
      </c>
      <c r="D90" s="3" t="s">
        <v>5</v>
      </c>
      <c r="E90" s="3"/>
      <c r="F90" s="3"/>
      <c r="G90" s="3"/>
      <c r="H90" s="21"/>
      <c r="I90" s="21"/>
      <c r="J90" s="41"/>
    </row>
    <row r="91" spans="1:10" x14ac:dyDescent="0.25">
      <c r="A91" s="5" t="s">
        <v>7</v>
      </c>
      <c r="B91" s="4" t="s">
        <v>63</v>
      </c>
      <c r="C91" s="3" t="s">
        <v>15</v>
      </c>
      <c r="D91" s="3" t="s">
        <v>5</v>
      </c>
      <c r="E91" s="3"/>
      <c r="F91" s="3"/>
      <c r="G91" s="3"/>
      <c r="H91" s="21"/>
      <c r="I91" s="21"/>
      <c r="J91" s="41"/>
    </row>
    <row r="92" spans="1:10" x14ac:dyDescent="0.25">
      <c r="A92" s="5" t="s">
        <v>9</v>
      </c>
      <c r="B92" s="4" t="s">
        <v>62</v>
      </c>
      <c r="C92" s="3" t="s">
        <v>15</v>
      </c>
      <c r="D92" s="3" t="s">
        <v>11</v>
      </c>
      <c r="E92" s="3"/>
      <c r="F92" s="3"/>
      <c r="G92" s="3"/>
      <c r="H92" s="21"/>
      <c r="I92" s="21"/>
      <c r="J92" s="41"/>
    </row>
    <row r="93" spans="1:10" x14ac:dyDescent="0.25">
      <c r="A93" s="5" t="s">
        <v>11</v>
      </c>
      <c r="B93" s="4" t="s">
        <v>61</v>
      </c>
      <c r="C93" s="3" t="s">
        <v>15</v>
      </c>
      <c r="D93" s="3" t="s">
        <v>60</v>
      </c>
      <c r="E93" s="3"/>
      <c r="F93" s="3"/>
      <c r="G93" s="3"/>
      <c r="H93" s="21"/>
      <c r="I93" s="21"/>
      <c r="J93" s="41"/>
    </row>
    <row r="94" spans="1:10" x14ac:dyDescent="0.25">
      <c r="A94" s="5" t="s">
        <v>12</v>
      </c>
      <c r="B94" s="4" t="s">
        <v>59</v>
      </c>
      <c r="C94" s="3" t="s">
        <v>15</v>
      </c>
      <c r="D94" s="3" t="s">
        <v>12</v>
      </c>
      <c r="E94" s="3"/>
      <c r="F94" s="3"/>
      <c r="G94" s="3"/>
      <c r="H94" s="21"/>
      <c r="I94" s="21"/>
      <c r="J94" s="41"/>
    </row>
    <row r="95" spans="1:10" x14ac:dyDescent="0.25">
      <c r="A95" s="5" t="s">
        <v>14</v>
      </c>
      <c r="B95" s="4" t="s">
        <v>58</v>
      </c>
      <c r="C95" s="3" t="s">
        <v>15</v>
      </c>
      <c r="D95" s="3" t="s">
        <v>12</v>
      </c>
      <c r="E95" s="3"/>
      <c r="F95" s="3"/>
      <c r="G95" s="3"/>
      <c r="H95" s="21"/>
      <c r="I95" s="21"/>
      <c r="J95" s="41"/>
    </row>
    <row r="96" spans="1:10" x14ac:dyDescent="0.25">
      <c r="A96" s="5" t="s">
        <v>21</v>
      </c>
      <c r="B96" s="4" t="s">
        <v>57</v>
      </c>
      <c r="C96" s="3" t="s">
        <v>22</v>
      </c>
      <c r="D96" s="3" t="s">
        <v>23</v>
      </c>
      <c r="E96" s="3"/>
      <c r="F96" s="3"/>
      <c r="G96" s="3"/>
      <c r="H96" s="21"/>
      <c r="I96" s="21"/>
      <c r="J96" s="41"/>
    </row>
    <row r="97" spans="1:10" x14ac:dyDescent="0.25">
      <c r="A97" s="5" t="s">
        <v>26</v>
      </c>
      <c r="B97" s="4" t="s">
        <v>56</v>
      </c>
      <c r="C97" s="3" t="s">
        <v>15</v>
      </c>
      <c r="D97" s="3" t="s">
        <v>12</v>
      </c>
      <c r="E97" s="3"/>
      <c r="F97" s="3"/>
      <c r="G97" s="3"/>
      <c r="H97" s="21"/>
      <c r="I97" s="21"/>
      <c r="J97" s="41"/>
    </row>
    <row r="98" spans="1:10" x14ac:dyDescent="0.25">
      <c r="A98" s="5" t="s">
        <v>36</v>
      </c>
      <c r="B98" s="4" t="s">
        <v>55</v>
      </c>
      <c r="C98" s="3" t="s">
        <v>15</v>
      </c>
      <c r="D98" s="3" t="s">
        <v>5</v>
      </c>
      <c r="E98" s="3"/>
      <c r="F98" s="3"/>
      <c r="G98" s="3"/>
      <c r="H98" s="21"/>
      <c r="I98" s="21"/>
      <c r="J98" s="41"/>
    </row>
    <row r="99" spans="1:10" x14ac:dyDescent="0.25">
      <c r="A99" s="5" t="s">
        <v>54</v>
      </c>
      <c r="B99" s="4" t="s">
        <v>53</v>
      </c>
      <c r="C99" s="3" t="s">
        <v>15</v>
      </c>
      <c r="D99" s="3" t="s">
        <v>7</v>
      </c>
      <c r="E99" s="3"/>
      <c r="F99" s="3"/>
      <c r="G99" s="3"/>
      <c r="H99" s="21"/>
      <c r="I99" s="21"/>
      <c r="J99" s="41"/>
    </row>
    <row r="100" spans="1:10" x14ac:dyDescent="0.25">
      <c r="A100" s="5" t="s">
        <v>52</v>
      </c>
      <c r="B100" s="4" t="s">
        <v>51</v>
      </c>
      <c r="C100" s="3" t="s">
        <v>4</v>
      </c>
      <c r="D100" s="3"/>
      <c r="E100" s="3"/>
      <c r="F100" s="3"/>
      <c r="G100" s="3"/>
      <c r="H100" s="21"/>
      <c r="I100" s="21"/>
      <c r="J100" s="41"/>
    </row>
    <row r="101" spans="1:10" ht="110.4" x14ac:dyDescent="0.25">
      <c r="A101" s="5" t="s">
        <v>5</v>
      </c>
      <c r="B101" s="4" t="s">
        <v>50</v>
      </c>
      <c r="C101" s="3"/>
      <c r="D101" s="3"/>
      <c r="E101" s="3"/>
      <c r="F101" s="3"/>
      <c r="G101" s="3"/>
      <c r="H101" s="21"/>
      <c r="I101" s="21"/>
      <c r="J101" s="41"/>
    </row>
    <row r="102" spans="1:10" ht="27.6" x14ac:dyDescent="0.25">
      <c r="A102" s="5" t="s">
        <v>9</v>
      </c>
      <c r="B102" s="4" t="s">
        <v>49</v>
      </c>
      <c r="C102" s="3" t="s">
        <v>22</v>
      </c>
      <c r="D102" s="3" t="s">
        <v>48</v>
      </c>
      <c r="E102" s="3"/>
      <c r="F102" s="3"/>
      <c r="G102" s="3"/>
      <c r="H102" s="21"/>
      <c r="I102" s="21"/>
      <c r="J102" s="41"/>
    </row>
    <row r="103" spans="1:10" x14ac:dyDescent="0.25">
      <c r="A103" s="5" t="s">
        <v>11</v>
      </c>
      <c r="B103" s="4" t="s">
        <v>47</v>
      </c>
      <c r="C103" s="3" t="s">
        <v>22</v>
      </c>
      <c r="D103" s="3" t="s">
        <v>46</v>
      </c>
      <c r="E103" s="3"/>
      <c r="F103" s="3"/>
      <c r="G103" s="3"/>
      <c r="H103" s="21"/>
      <c r="I103" s="21"/>
      <c r="J103" s="41"/>
    </row>
    <row r="104" spans="1:10" x14ac:dyDescent="0.25">
      <c r="A104" s="5" t="s">
        <v>45</v>
      </c>
      <c r="B104" s="4" t="s">
        <v>44</v>
      </c>
      <c r="C104" s="3" t="s">
        <v>4</v>
      </c>
      <c r="D104" s="3"/>
      <c r="E104" s="3"/>
      <c r="F104" s="3"/>
      <c r="G104" s="3"/>
      <c r="H104" s="21"/>
      <c r="I104" s="21"/>
      <c r="J104" s="41"/>
    </row>
    <row r="105" spans="1:10" x14ac:dyDescent="0.25">
      <c r="A105" s="5" t="s">
        <v>5</v>
      </c>
      <c r="B105" s="4" t="s">
        <v>43</v>
      </c>
      <c r="C105" s="3" t="s">
        <v>15</v>
      </c>
      <c r="D105" s="3" t="s">
        <v>12</v>
      </c>
      <c r="E105" s="3"/>
      <c r="F105" s="3"/>
      <c r="G105" s="3"/>
      <c r="H105" s="21"/>
      <c r="I105" s="21"/>
      <c r="J105" s="41"/>
    </row>
    <row r="106" spans="1:10" x14ac:dyDescent="0.25">
      <c r="A106" s="5" t="s">
        <v>7</v>
      </c>
      <c r="B106" s="4" t="s">
        <v>42</v>
      </c>
      <c r="C106" s="3" t="s">
        <v>15</v>
      </c>
      <c r="D106" s="3" t="s">
        <v>14</v>
      </c>
      <c r="E106" s="3"/>
      <c r="F106" s="3"/>
      <c r="G106" s="3"/>
      <c r="H106" s="21"/>
      <c r="I106" s="21"/>
      <c r="J106" s="41"/>
    </row>
    <row r="107" spans="1:10" ht="27.6" x14ac:dyDescent="0.25">
      <c r="A107" s="5" t="s">
        <v>11</v>
      </c>
      <c r="B107" s="4" t="s">
        <v>41</v>
      </c>
      <c r="C107" s="3" t="s">
        <v>4</v>
      </c>
      <c r="D107" s="3"/>
      <c r="E107" s="3"/>
      <c r="F107" s="3"/>
      <c r="G107" s="3"/>
      <c r="H107" s="21"/>
      <c r="I107" s="21"/>
      <c r="J107" s="41"/>
    </row>
    <row r="108" spans="1:10" x14ac:dyDescent="0.25">
      <c r="A108" s="5" t="s">
        <v>4</v>
      </c>
      <c r="B108" s="4" t="s">
        <v>40</v>
      </c>
      <c r="C108" s="3" t="s">
        <v>37</v>
      </c>
      <c r="D108" s="3" t="s">
        <v>5</v>
      </c>
      <c r="E108" s="3"/>
      <c r="F108" s="3"/>
      <c r="G108" s="3"/>
      <c r="H108" s="21"/>
      <c r="I108" s="21"/>
      <c r="J108" s="41"/>
    </row>
    <row r="109" spans="1:10" ht="27.6" x14ac:dyDescent="0.25">
      <c r="A109" s="5" t="s">
        <v>12</v>
      </c>
      <c r="B109" s="4" t="s">
        <v>39</v>
      </c>
      <c r="C109" s="3" t="s">
        <v>15</v>
      </c>
      <c r="D109" s="3" t="s">
        <v>5</v>
      </c>
      <c r="E109" s="3"/>
      <c r="F109" s="3"/>
      <c r="G109" s="3"/>
      <c r="H109" s="21"/>
      <c r="I109" s="21"/>
      <c r="J109" s="41"/>
    </row>
    <row r="110" spans="1:10" ht="27.6" x14ac:dyDescent="0.25">
      <c r="A110" s="5" t="s">
        <v>21</v>
      </c>
      <c r="B110" s="4" t="s">
        <v>38</v>
      </c>
      <c r="C110" s="3" t="s">
        <v>15</v>
      </c>
      <c r="D110" s="3" t="s">
        <v>5</v>
      </c>
      <c r="E110" s="3"/>
      <c r="F110" s="3"/>
      <c r="G110" s="3"/>
      <c r="H110" s="21"/>
      <c r="I110" s="21"/>
      <c r="J110" s="41"/>
    </row>
    <row r="111" spans="1:10" ht="27.6" x14ac:dyDescent="0.25">
      <c r="A111" s="5" t="s">
        <v>36</v>
      </c>
      <c r="B111" s="4" t="s">
        <v>35</v>
      </c>
      <c r="C111" s="3" t="s">
        <v>15</v>
      </c>
      <c r="D111" s="3"/>
      <c r="E111" s="3"/>
      <c r="F111" s="3"/>
      <c r="G111" s="3"/>
      <c r="H111" s="21"/>
      <c r="I111" s="21"/>
      <c r="J111" s="41"/>
    </row>
    <row r="112" spans="1:10" x14ac:dyDescent="0.25">
      <c r="A112" s="5" t="s">
        <v>3</v>
      </c>
      <c r="B112" s="4" t="s">
        <v>34</v>
      </c>
      <c r="C112" s="3" t="s">
        <v>4</v>
      </c>
      <c r="D112" s="3"/>
      <c r="E112" s="3"/>
      <c r="F112" s="3"/>
      <c r="G112" s="3"/>
      <c r="H112" s="21"/>
      <c r="I112" s="21"/>
      <c r="J112" s="41"/>
    </row>
    <row r="113" spans="1:10" ht="27.6" x14ac:dyDescent="0.25">
      <c r="A113" s="5" t="s">
        <v>5</v>
      </c>
      <c r="B113" s="4" t="s">
        <v>33</v>
      </c>
      <c r="C113" s="3" t="s">
        <v>22</v>
      </c>
      <c r="D113" s="3" t="s">
        <v>32</v>
      </c>
      <c r="E113" s="3"/>
      <c r="F113" s="3"/>
      <c r="G113" s="3"/>
      <c r="H113" s="21"/>
      <c r="I113" s="21"/>
      <c r="J113" s="41"/>
    </row>
    <row r="114" spans="1:10" ht="27.6" x14ac:dyDescent="0.25">
      <c r="A114" s="5" t="s">
        <v>7</v>
      </c>
      <c r="B114" s="4" t="s">
        <v>31</v>
      </c>
      <c r="C114" s="3" t="s">
        <v>22</v>
      </c>
      <c r="D114" s="3" t="s">
        <v>30</v>
      </c>
      <c r="E114" s="3"/>
      <c r="F114" s="3"/>
      <c r="G114" s="3"/>
      <c r="H114" s="21"/>
      <c r="I114" s="21"/>
      <c r="J114" s="41"/>
    </row>
    <row r="115" spans="1:10" x14ac:dyDescent="0.25">
      <c r="A115" s="5" t="s">
        <v>9</v>
      </c>
      <c r="B115" s="4" t="s">
        <v>29</v>
      </c>
      <c r="C115" s="3" t="s">
        <v>15</v>
      </c>
      <c r="D115" s="3" t="s">
        <v>26</v>
      </c>
      <c r="E115" s="3"/>
      <c r="F115" s="3"/>
      <c r="G115" s="3"/>
      <c r="H115" s="21"/>
      <c r="I115" s="21"/>
      <c r="J115" s="41"/>
    </row>
    <row r="116" spans="1:10" ht="27.6" x14ac:dyDescent="0.25">
      <c r="A116" s="5" t="s">
        <v>11</v>
      </c>
      <c r="B116" s="4" t="s">
        <v>28</v>
      </c>
      <c r="C116" s="3" t="s">
        <v>15</v>
      </c>
      <c r="D116" s="3" t="s">
        <v>26</v>
      </c>
      <c r="E116" s="3"/>
      <c r="F116" s="3"/>
      <c r="G116" s="3"/>
      <c r="H116" s="21"/>
      <c r="I116" s="21"/>
      <c r="J116" s="41"/>
    </row>
    <row r="117" spans="1:10" ht="27.6" x14ac:dyDescent="0.25">
      <c r="A117" s="5" t="s">
        <v>12</v>
      </c>
      <c r="B117" s="4" t="s">
        <v>27</v>
      </c>
      <c r="C117" s="3" t="s">
        <v>15</v>
      </c>
      <c r="D117" s="3" t="s">
        <v>26</v>
      </c>
      <c r="E117" s="3"/>
      <c r="F117" s="3"/>
      <c r="G117" s="3"/>
      <c r="H117" s="21"/>
      <c r="I117" s="21"/>
      <c r="J117" s="41"/>
    </row>
    <row r="118" spans="1:10" ht="41.4" x14ac:dyDescent="0.25">
      <c r="A118" s="5" t="s">
        <v>14</v>
      </c>
      <c r="B118" s="4" t="s">
        <v>25</v>
      </c>
      <c r="C118" s="3" t="s">
        <v>4</v>
      </c>
      <c r="D118" s="3"/>
      <c r="E118" s="3"/>
      <c r="F118" s="3"/>
      <c r="G118" s="3"/>
      <c r="H118" s="21"/>
      <c r="I118" s="21"/>
      <c r="J118" s="41"/>
    </row>
    <row r="119" spans="1:10" x14ac:dyDescent="0.25">
      <c r="A119" s="5" t="s">
        <v>13</v>
      </c>
      <c r="B119" s="4" t="s">
        <v>24</v>
      </c>
      <c r="C119" s="3" t="s">
        <v>22</v>
      </c>
      <c r="D119" s="3" t="s">
        <v>23</v>
      </c>
      <c r="E119" s="3"/>
      <c r="F119" s="3"/>
      <c r="G119" s="3"/>
      <c r="H119" s="21"/>
      <c r="I119" s="21"/>
      <c r="J119" s="41"/>
    </row>
    <row r="120" spans="1:10" ht="41.4" x14ac:dyDescent="0.25">
      <c r="A120" s="5" t="s">
        <v>21</v>
      </c>
      <c r="B120" s="4" t="s">
        <v>20</v>
      </c>
      <c r="C120" s="3" t="s">
        <v>4</v>
      </c>
      <c r="D120" s="3"/>
      <c r="E120" s="3"/>
      <c r="F120" s="3"/>
      <c r="G120" s="3"/>
      <c r="H120" s="21"/>
      <c r="I120" s="21"/>
      <c r="J120" s="41"/>
    </row>
    <row r="121" spans="1:10" x14ac:dyDescent="0.25">
      <c r="A121" s="5" t="s">
        <v>16</v>
      </c>
      <c r="B121" s="4" t="s">
        <v>19</v>
      </c>
      <c r="C121" s="3" t="s">
        <v>15</v>
      </c>
      <c r="D121" s="3" t="s">
        <v>5</v>
      </c>
      <c r="E121" s="3"/>
      <c r="F121" s="3"/>
      <c r="G121" s="3"/>
      <c r="H121" s="21"/>
      <c r="I121" s="21"/>
      <c r="J121" s="41"/>
    </row>
  </sheetData>
  <mergeCells count="3">
    <mergeCell ref="C1:D1"/>
    <mergeCell ref="E1:J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87CB0-AD91-4818-86D2-B5C1FD045871}">
  <dimension ref="A1:J28"/>
  <sheetViews>
    <sheetView topLeftCell="A22" zoomScale="107" zoomScaleNormal="107" workbookViewId="0">
      <selection activeCell="K21" sqref="K21"/>
    </sheetView>
  </sheetViews>
  <sheetFormatPr defaultColWidth="9.109375" defaultRowHeight="13.8" x14ac:dyDescent="0.25"/>
  <cols>
    <col min="1" max="1" width="5.88671875" style="1" customWidth="1"/>
    <col min="2" max="2" width="86" style="1" customWidth="1"/>
    <col min="3" max="4" width="9.109375" style="1" customWidth="1"/>
    <col min="5" max="6" width="10.109375" style="1" customWidth="1"/>
    <col min="7" max="7" width="15.6640625" style="1" customWidth="1"/>
    <col min="8" max="8" width="9.109375" style="1" customWidth="1"/>
    <col min="9" max="9" width="9.109375" style="1"/>
    <col min="10" max="10" width="9.109375" style="43"/>
    <col min="11" max="16384" width="9.109375" style="1"/>
  </cols>
  <sheetData>
    <row r="1" spans="1:10" x14ac:dyDescent="0.25">
      <c r="A1" s="82" t="s">
        <v>224</v>
      </c>
      <c r="B1" s="83"/>
      <c r="C1" s="80" t="s">
        <v>409</v>
      </c>
      <c r="D1" s="81"/>
      <c r="E1" s="76" t="s">
        <v>401</v>
      </c>
      <c r="F1" s="77"/>
      <c r="G1" s="77"/>
      <c r="H1" s="77"/>
      <c r="I1" s="77"/>
      <c r="J1" s="77"/>
    </row>
    <row r="2" spans="1:10" x14ac:dyDescent="0.25">
      <c r="A2" s="25" t="s">
        <v>17</v>
      </c>
      <c r="B2" s="25" t="s">
        <v>0</v>
      </c>
      <c r="C2" s="22" t="s">
        <v>1</v>
      </c>
      <c r="D2" s="23" t="s">
        <v>2</v>
      </c>
      <c r="E2" s="24" t="s">
        <v>402</v>
      </c>
      <c r="F2" s="24" t="s">
        <v>403</v>
      </c>
      <c r="G2" s="24" t="s">
        <v>404</v>
      </c>
      <c r="H2" s="24" t="s">
        <v>405</v>
      </c>
      <c r="I2" s="24" t="s">
        <v>406</v>
      </c>
      <c r="J2" s="24" t="s">
        <v>407</v>
      </c>
    </row>
    <row r="3" spans="1:10" x14ac:dyDescent="0.25">
      <c r="A3" s="3" t="s">
        <v>3</v>
      </c>
      <c r="B3" s="6" t="s">
        <v>223</v>
      </c>
      <c r="C3" s="3" t="s">
        <v>4</v>
      </c>
      <c r="D3" s="3"/>
      <c r="E3" s="3"/>
      <c r="F3" s="3"/>
      <c r="G3" s="3" t="s">
        <v>4</v>
      </c>
      <c r="H3" s="21"/>
      <c r="I3" s="21"/>
      <c r="J3" s="41"/>
    </row>
    <row r="4" spans="1:10" ht="151.80000000000001" x14ac:dyDescent="0.25">
      <c r="A4" s="3" t="s">
        <v>5</v>
      </c>
      <c r="B4" s="6" t="s">
        <v>222</v>
      </c>
      <c r="C4" s="3" t="s">
        <v>4</v>
      </c>
      <c r="D4" s="3"/>
      <c r="E4" s="3"/>
      <c r="F4" s="3"/>
      <c r="G4" s="3"/>
      <c r="H4" s="21"/>
      <c r="I4" s="21"/>
      <c r="J4" s="41"/>
    </row>
    <row r="5" spans="1:10" x14ac:dyDescent="0.25">
      <c r="A5" s="3" t="s">
        <v>198</v>
      </c>
      <c r="B5" s="6" t="s">
        <v>221</v>
      </c>
      <c r="C5" s="3" t="s">
        <v>189</v>
      </c>
      <c r="D5" s="3" t="s">
        <v>23</v>
      </c>
      <c r="E5" s="3"/>
      <c r="F5" s="3"/>
      <c r="G5" s="3"/>
      <c r="H5" s="21"/>
      <c r="I5" s="21"/>
      <c r="J5" s="41">
        <v>46</v>
      </c>
    </row>
    <row r="6" spans="1:10" x14ac:dyDescent="0.25">
      <c r="A6" s="3" t="s">
        <v>196</v>
      </c>
      <c r="B6" s="6" t="s">
        <v>220</v>
      </c>
      <c r="C6" s="3" t="s">
        <v>189</v>
      </c>
      <c r="D6" s="3" t="s">
        <v>54</v>
      </c>
      <c r="E6" s="3"/>
      <c r="F6" s="3"/>
      <c r="G6" s="3"/>
      <c r="H6" s="21"/>
      <c r="I6" s="21"/>
      <c r="J6" s="41"/>
    </row>
    <row r="7" spans="1:10" x14ac:dyDescent="0.25">
      <c r="A7" s="3" t="s">
        <v>194</v>
      </c>
      <c r="B7" s="6" t="s">
        <v>215</v>
      </c>
      <c r="C7" s="3" t="s">
        <v>189</v>
      </c>
      <c r="D7" s="3" t="s">
        <v>12</v>
      </c>
      <c r="E7" s="3"/>
      <c r="F7" s="3"/>
      <c r="G7" s="3"/>
      <c r="H7" s="21"/>
      <c r="I7" s="21"/>
      <c r="J7" s="41"/>
    </row>
    <row r="8" spans="1:10" ht="41.4" x14ac:dyDescent="0.25">
      <c r="A8" s="3" t="s">
        <v>7</v>
      </c>
      <c r="B8" s="6" t="s">
        <v>219</v>
      </c>
      <c r="C8" s="3" t="s">
        <v>4</v>
      </c>
      <c r="D8" s="3"/>
      <c r="E8" s="3"/>
      <c r="F8" s="3"/>
      <c r="G8" s="3"/>
      <c r="H8" s="21"/>
      <c r="I8" s="21"/>
      <c r="J8" s="41"/>
    </row>
    <row r="9" spans="1:10" x14ac:dyDescent="0.25">
      <c r="A9" s="3" t="s">
        <v>218</v>
      </c>
      <c r="B9" s="6" t="s">
        <v>217</v>
      </c>
      <c r="C9" s="3" t="s">
        <v>15</v>
      </c>
      <c r="D9" s="3" t="s">
        <v>5</v>
      </c>
      <c r="E9" s="3"/>
      <c r="F9" s="3"/>
      <c r="G9" s="3"/>
      <c r="H9" s="21"/>
      <c r="I9" s="21"/>
      <c r="J9" s="41"/>
    </row>
    <row r="10" spans="1:10" x14ac:dyDescent="0.25">
      <c r="A10" s="3" t="s">
        <v>216</v>
      </c>
      <c r="B10" s="6" t="s">
        <v>215</v>
      </c>
      <c r="C10" s="3" t="s">
        <v>15</v>
      </c>
      <c r="D10" s="3" t="s">
        <v>5</v>
      </c>
      <c r="E10" s="3"/>
      <c r="F10" s="3"/>
      <c r="G10" s="3"/>
      <c r="H10" s="21"/>
      <c r="I10" s="21"/>
      <c r="J10" s="41"/>
    </row>
    <row r="11" spans="1:10" ht="41.4" x14ac:dyDescent="0.25">
      <c r="A11" s="3" t="s">
        <v>9</v>
      </c>
      <c r="B11" s="6" t="s">
        <v>213</v>
      </c>
      <c r="C11" s="3" t="s">
        <v>4</v>
      </c>
      <c r="D11" s="3"/>
      <c r="E11" s="3"/>
      <c r="F11" s="3"/>
      <c r="G11" s="3"/>
      <c r="H11" s="21"/>
      <c r="I11" s="21"/>
      <c r="J11" s="41"/>
    </row>
    <row r="12" spans="1:10" x14ac:dyDescent="0.25">
      <c r="A12" s="3" t="s">
        <v>10</v>
      </c>
      <c r="B12" s="6" t="s">
        <v>212</v>
      </c>
      <c r="C12" s="3" t="s">
        <v>15</v>
      </c>
      <c r="D12" s="3" t="s">
        <v>5</v>
      </c>
      <c r="E12" s="3"/>
      <c r="F12" s="3"/>
      <c r="G12" s="3"/>
      <c r="H12" s="21"/>
      <c r="I12" s="21"/>
      <c r="J12" s="41">
        <v>1</v>
      </c>
    </row>
    <row r="13" spans="1:10" ht="55.2" x14ac:dyDescent="0.25">
      <c r="A13" s="3" t="s">
        <v>11</v>
      </c>
      <c r="B13" s="6" t="s">
        <v>211</v>
      </c>
      <c r="C13" s="3" t="s">
        <v>210</v>
      </c>
      <c r="D13" s="3"/>
      <c r="E13" s="3"/>
      <c r="F13" s="3"/>
      <c r="G13" s="3"/>
      <c r="H13" s="21"/>
      <c r="I13" s="21"/>
      <c r="J13" s="41"/>
    </row>
    <row r="14" spans="1:10" x14ac:dyDescent="0.25">
      <c r="A14" s="3" t="s">
        <v>209</v>
      </c>
      <c r="B14" s="6" t="s">
        <v>208</v>
      </c>
      <c r="C14" s="3" t="s">
        <v>15</v>
      </c>
      <c r="D14" s="3" t="s">
        <v>5</v>
      </c>
      <c r="E14" s="3"/>
      <c r="F14" s="3"/>
      <c r="G14" s="3"/>
      <c r="H14" s="21"/>
      <c r="I14" s="21"/>
      <c r="J14" s="41">
        <v>1</v>
      </c>
    </row>
    <row r="15" spans="1:10" ht="27.6" x14ac:dyDescent="0.25">
      <c r="A15" s="3" t="s">
        <v>14</v>
      </c>
      <c r="B15" s="6" t="s">
        <v>204</v>
      </c>
      <c r="C15" s="3" t="s">
        <v>6</v>
      </c>
      <c r="D15" s="3" t="s">
        <v>5</v>
      </c>
      <c r="E15" s="3"/>
      <c r="F15" s="3"/>
      <c r="G15" s="3"/>
      <c r="H15" s="21"/>
      <c r="I15" s="21"/>
      <c r="J15" s="41">
        <v>1</v>
      </c>
    </row>
    <row r="16" spans="1:10" x14ac:dyDescent="0.25">
      <c r="A16" s="3" t="s">
        <v>21</v>
      </c>
      <c r="B16" s="6" t="s">
        <v>203</v>
      </c>
      <c r="C16" s="3" t="s">
        <v>6</v>
      </c>
      <c r="D16" s="3" t="s">
        <v>5</v>
      </c>
      <c r="E16" s="3"/>
      <c r="F16" s="3"/>
      <c r="G16" s="3"/>
      <c r="H16" s="21"/>
      <c r="I16" s="21"/>
      <c r="J16" s="41"/>
    </row>
    <row r="17" spans="1:10" ht="55.2" x14ac:dyDescent="0.25">
      <c r="A17" s="3" t="s">
        <v>26</v>
      </c>
      <c r="B17" s="6" t="s">
        <v>202</v>
      </c>
      <c r="C17" s="3" t="s">
        <v>201</v>
      </c>
      <c r="D17" s="3" t="s">
        <v>5</v>
      </c>
      <c r="E17" s="3"/>
      <c r="F17" s="3"/>
      <c r="G17" s="3"/>
      <c r="H17" s="21"/>
      <c r="I17" s="21"/>
      <c r="J17" s="41">
        <v>1</v>
      </c>
    </row>
    <row r="18" spans="1:10" x14ac:dyDescent="0.25">
      <c r="A18" s="3" t="s">
        <v>131</v>
      </c>
      <c r="B18" s="6" t="s">
        <v>200</v>
      </c>
      <c r="C18" s="3" t="s">
        <v>4</v>
      </c>
      <c r="D18" s="3"/>
      <c r="E18" s="3"/>
      <c r="F18" s="3"/>
      <c r="G18" s="3"/>
      <c r="H18" s="21"/>
      <c r="I18" s="21"/>
      <c r="J18" s="41"/>
    </row>
    <row r="19" spans="1:10" ht="124.2" x14ac:dyDescent="0.25">
      <c r="A19" s="3" t="s">
        <v>5</v>
      </c>
      <c r="B19" s="6" t="s">
        <v>199</v>
      </c>
      <c r="C19" s="3" t="s">
        <v>4</v>
      </c>
      <c r="D19" s="3"/>
      <c r="E19" s="3"/>
      <c r="F19" s="3"/>
      <c r="G19" s="3"/>
      <c r="H19" s="21"/>
      <c r="I19" s="21"/>
      <c r="J19" s="41"/>
    </row>
    <row r="20" spans="1:10" x14ac:dyDescent="0.25">
      <c r="A20" s="3" t="s">
        <v>198</v>
      </c>
      <c r="B20" s="6" t="s">
        <v>197</v>
      </c>
      <c r="C20" s="3" t="s">
        <v>189</v>
      </c>
      <c r="D20" s="3" t="s">
        <v>12</v>
      </c>
      <c r="E20" s="3"/>
      <c r="F20" s="3"/>
      <c r="G20" s="3"/>
      <c r="H20" s="21"/>
      <c r="I20" s="21"/>
      <c r="J20" s="41"/>
    </row>
    <row r="21" spans="1:10" x14ac:dyDescent="0.25">
      <c r="A21" s="3" t="s">
        <v>196</v>
      </c>
      <c r="B21" s="6" t="s">
        <v>195</v>
      </c>
      <c r="C21" s="3" t="s">
        <v>189</v>
      </c>
      <c r="D21" s="3" t="s">
        <v>83</v>
      </c>
      <c r="E21" s="3"/>
      <c r="F21" s="3"/>
      <c r="G21" s="3"/>
      <c r="H21" s="21"/>
      <c r="I21" s="21"/>
      <c r="J21" s="41">
        <v>15</v>
      </c>
    </row>
    <row r="22" spans="1:10" x14ac:dyDescent="0.25">
      <c r="A22" s="3" t="s">
        <v>193</v>
      </c>
      <c r="B22" s="6" t="s">
        <v>192</v>
      </c>
      <c r="C22" s="3" t="s">
        <v>189</v>
      </c>
      <c r="D22" s="3" t="s">
        <v>89</v>
      </c>
      <c r="E22" s="3"/>
      <c r="F22" s="3"/>
      <c r="G22" s="3"/>
      <c r="H22" s="21"/>
      <c r="I22" s="21"/>
      <c r="J22" s="41">
        <v>11</v>
      </c>
    </row>
    <row r="23" spans="1:10" x14ac:dyDescent="0.25">
      <c r="A23" s="3" t="s">
        <v>191</v>
      </c>
      <c r="B23" s="6" t="s">
        <v>190</v>
      </c>
      <c r="C23" s="3" t="s">
        <v>189</v>
      </c>
      <c r="D23" s="3" t="s">
        <v>12</v>
      </c>
      <c r="E23" s="3"/>
      <c r="F23" s="3"/>
      <c r="G23" s="3"/>
      <c r="H23" s="21"/>
      <c r="I23" s="21"/>
      <c r="J23" s="41"/>
    </row>
    <row r="24" spans="1:10" ht="41.4" x14ac:dyDescent="0.25">
      <c r="A24" s="3" t="s">
        <v>7</v>
      </c>
      <c r="B24" s="6" t="s">
        <v>188</v>
      </c>
      <c r="C24" s="3" t="s">
        <v>15</v>
      </c>
      <c r="D24" s="3" t="s">
        <v>7</v>
      </c>
      <c r="E24" s="3"/>
      <c r="F24" s="3"/>
      <c r="G24" s="3"/>
      <c r="H24" s="21"/>
      <c r="I24" s="21"/>
      <c r="J24" s="41">
        <v>2</v>
      </c>
    </row>
    <row r="25" spans="1:10" ht="41.4" x14ac:dyDescent="0.25">
      <c r="A25" s="3" t="s">
        <v>9</v>
      </c>
      <c r="B25" s="6" t="s">
        <v>187</v>
      </c>
      <c r="C25" s="3" t="s">
        <v>15</v>
      </c>
      <c r="D25" s="3" t="s">
        <v>5</v>
      </c>
      <c r="E25" s="3"/>
      <c r="F25" s="3"/>
      <c r="G25" s="3"/>
      <c r="H25" s="21"/>
      <c r="I25" s="21"/>
      <c r="J25" s="41">
        <v>1</v>
      </c>
    </row>
    <row r="26" spans="1:10" x14ac:dyDescent="0.25">
      <c r="A26" s="3" t="s">
        <v>186</v>
      </c>
      <c r="B26" s="6" t="s">
        <v>185</v>
      </c>
      <c r="C26" s="3" t="s">
        <v>4</v>
      </c>
      <c r="D26" s="3"/>
      <c r="E26" s="3"/>
      <c r="F26" s="3"/>
      <c r="G26" s="3"/>
      <c r="H26" s="21"/>
      <c r="I26" s="21"/>
      <c r="J26" s="41"/>
    </row>
    <row r="27" spans="1:10" x14ac:dyDescent="0.25">
      <c r="A27" s="3" t="s">
        <v>4</v>
      </c>
      <c r="B27" s="6" t="s">
        <v>184</v>
      </c>
      <c r="C27" s="3" t="s">
        <v>4</v>
      </c>
      <c r="D27" s="3"/>
      <c r="E27" s="3"/>
      <c r="F27" s="3"/>
      <c r="G27" s="3"/>
      <c r="H27" s="21"/>
      <c r="I27" s="21"/>
      <c r="J27" s="41"/>
    </row>
    <row r="28" spans="1:10" ht="55.2" x14ac:dyDescent="0.25">
      <c r="A28" s="3" t="s">
        <v>7</v>
      </c>
      <c r="B28" s="6" t="s">
        <v>183</v>
      </c>
      <c r="C28" s="3" t="s">
        <v>15</v>
      </c>
      <c r="D28" s="3" t="s">
        <v>9</v>
      </c>
      <c r="E28" s="3"/>
      <c r="F28" s="3"/>
      <c r="G28" s="3"/>
      <c r="H28" s="21"/>
      <c r="I28" s="21"/>
      <c r="J28" s="41">
        <v>3</v>
      </c>
    </row>
  </sheetData>
  <mergeCells count="3">
    <mergeCell ref="C1:D1"/>
    <mergeCell ref="E1:J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121EA-4E93-49D9-B748-71F639F7FA5C}">
  <dimension ref="A1:K213"/>
  <sheetViews>
    <sheetView workbookViewId="0">
      <pane ySplit="2" topLeftCell="A18" activePane="bottomLeft" state="frozen"/>
      <selection pane="bottomLeft" activeCell="L8" sqref="L8"/>
    </sheetView>
  </sheetViews>
  <sheetFormatPr defaultColWidth="9.21875" defaultRowHeight="13.8" x14ac:dyDescent="0.25"/>
  <cols>
    <col min="1" max="1" width="5.77734375" style="8" customWidth="1"/>
    <col min="2" max="2" width="10.5546875" style="8" customWidth="1"/>
    <col min="3" max="3" width="56" style="12" customWidth="1"/>
    <col min="4" max="4" width="9.21875" style="8"/>
    <col min="5" max="5" width="9.21875" style="35"/>
    <col min="6" max="6" width="7.88671875" style="8" bestFit="1" customWidth="1"/>
    <col min="7" max="7" width="7.21875" style="8" bestFit="1" customWidth="1"/>
    <col min="8" max="16384" width="9.21875" style="8"/>
  </cols>
  <sheetData>
    <row r="1" spans="1:11" ht="14.4" customHeight="1" x14ac:dyDescent="0.25">
      <c r="A1" s="85" t="s">
        <v>410</v>
      </c>
      <c r="B1" s="86"/>
      <c r="C1" s="87"/>
      <c r="D1" s="84" t="s">
        <v>409</v>
      </c>
      <c r="E1" s="80"/>
      <c r="F1" s="76" t="s">
        <v>401</v>
      </c>
      <c r="G1" s="76"/>
      <c r="H1" s="76"/>
      <c r="I1" s="76"/>
      <c r="J1" s="76"/>
      <c r="K1" s="76"/>
    </row>
    <row r="2" spans="1:11" x14ac:dyDescent="0.25">
      <c r="A2" s="32" t="s">
        <v>252</v>
      </c>
      <c r="B2" s="32" t="s">
        <v>253</v>
      </c>
      <c r="C2" s="33" t="s">
        <v>254</v>
      </c>
      <c r="D2" s="22" t="s">
        <v>1</v>
      </c>
      <c r="E2" s="23" t="s">
        <v>2</v>
      </c>
      <c r="F2" s="24" t="s">
        <v>402</v>
      </c>
      <c r="G2" s="24" t="s">
        <v>403</v>
      </c>
      <c r="H2" s="24" t="s">
        <v>404</v>
      </c>
      <c r="I2" s="24" t="s">
        <v>405</v>
      </c>
      <c r="J2" s="24" t="s">
        <v>406</v>
      </c>
      <c r="K2" s="24" t="s">
        <v>407</v>
      </c>
    </row>
    <row r="3" spans="1:11" ht="27.6" x14ac:dyDescent="0.25">
      <c r="A3" s="27">
        <v>1</v>
      </c>
      <c r="B3" s="27" t="s">
        <v>4</v>
      </c>
      <c r="C3" s="28" t="s">
        <v>255</v>
      </c>
      <c r="D3" s="29"/>
      <c r="E3" s="30"/>
      <c r="F3" s="31"/>
      <c r="G3" s="31"/>
      <c r="H3" s="31"/>
      <c r="I3" s="31"/>
      <c r="J3" s="31"/>
      <c r="K3" s="31"/>
    </row>
    <row r="4" spans="1:11" ht="27.6" x14ac:dyDescent="0.25">
      <c r="A4" s="7">
        <v>2</v>
      </c>
      <c r="B4" s="7" t="s">
        <v>5</v>
      </c>
      <c r="C4" s="9" t="s">
        <v>256</v>
      </c>
      <c r="D4" s="7" t="s">
        <v>4</v>
      </c>
      <c r="E4" s="26" t="s">
        <v>4</v>
      </c>
      <c r="F4" s="7"/>
      <c r="G4" s="7"/>
      <c r="H4" s="7"/>
      <c r="I4" s="7"/>
      <c r="J4" s="7"/>
      <c r="K4" s="7"/>
    </row>
    <row r="5" spans="1:11" x14ac:dyDescent="0.25">
      <c r="A5" s="7">
        <v>3</v>
      </c>
      <c r="B5" s="7" t="s">
        <v>198</v>
      </c>
      <c r="C5" s="9" t="s">
        <v>257</v>
      </c>
      <c r="D5" s="7" t="s">
        <v>4</v>
      </c>
      <c r="E5" s="26" t="s">
        <v>4</v>
      </c>
      <c r="F5" s="7"/>
      <c r="G5" s="7"/>
      <c r="H5" s="7"/>
      <c r="I5" s="7"/>
      <c r="J5" s="7"/>
      <c r="K5" s="7"/>
    </row>
    <row r="6" spans="1:11" ht="27.6" x14ac:dyDescent="0.25">
      <c r="A6" s="7">
        <v>12</v>
      </c>
      <c r="B6" s="7" t="s">
        <v>4</v>
      </c>
      <c r="C6" s="9" t="s">
        <v>258</v>
      </c>
      <c r="D6" s="7" t="s">
        <v>4</v>
      </c>
      <c r="E6" s="26" t="s">
        <v>4</v>
      </c>
      <c r="F6" s="7"/>
      <c r="G6" s="7"/>
      <c r="H6" s="7"/>
      <c r="I6" s="7"/>
      <c r="J6" s="7"/>
      <c r="K6" s="7"/>
    </row>
    <row r="7" spans="1:11" x14ac:dyDescent="0.25">
      <c r="A7" s="7">
        <v>13</v>
      </c>
      <c r="B7" s="7" t="s">
        <v>4</v>
      </c>
      <c r="C7" s="9" t="s">
        <v>259</v>
      </c>
      <c r="D7" s="7" t="s">
        <v>4</v>
      </c>
      <c r="E7" s="26" t="s">
        <v>4</v>
      </c>
      <c r="F7" s="7"/>
      <c r="G7" s="7"/>
      <c r="H7" s="7"/>
      <c r="I7" s="7"/>
      <c r="J7" s="7"/>
      <c r="K7" s="7"/>
    </row>
    <row r="8" spans="1:11" x14ac:dyDescent="0.25">
      <c r="A8" s="7">
        <v>14</v>
      </c>
      <c r="B8" s="7" t="s">
        <v>4</v>
      </c>
      <c r="C8" s="9" t="s">
        <v>260</v>
      </c>
      <c r="D8" s="7" t="s">
        <v>4</v>
      </c>
      <c r="E8" s="26" t="s">
        <v>4</v>
      </c>
      <c r="F8" s="7"/>
      <c r="G8" s="7"/>
      <c r="H8" s="7"/>
      <c r="I8" s="7"/>
      <c r="J8" s="7"/>
      <c r="K8" s="7"/>
    </row>
    <row r="9" spans="1:11" x14ac:dyDescent="0.25">
      <c r="A9" s="7">
        <v>15</v>
      </c>
      <c r="B9" s="7" t="s">
        <v>4</v>
      </c>
      <c r="C9" s="9" t="s">
        <v>261</v>
      </c>
      <c r="D9" s="7" t="s">
        <v>4</v>
      </c>
      <c r="E9" s="26" t="s">
        <v>4</v>
      </c>
      <c r="F9" s="7"/>
      <c r="G9" s="7"/>
      <c r="H9" s="7"/>
      <c r="I9" s="7"/>
      <c r="J9" s="7"/>
      <c r="K9" s="7"/>
    </row>
    <row r="10" spans="1:11" x14ac:dyDescent="0.25">
      <c r="A10" s="7">
        <v>16</v>
      </c>
      <c r="B10" s="7" t="s">
        <v>4</v>
      </c>
      <c r="C10" s="9" t="s">
        <v>262</v>
      </c>
      <c r="D10" s="7" t="s">
        <v>4</v>
      </c>
      <c r="E10" s="26" t="s">
        <v>4</v>
      </c>
      <c r="F10" s="7"/>
      <c r="G10" s="7"/>
      <c r="H10" s="7"/>
      <c r="I10" s="7"/>
      <c r="J10" s="7"/>
      <c r="K10" s="7"/>
    </row>
    <row r="11" spans="1:11" x14ac:dyDescent="0.25">
      <c r="A11" s="7">
        <v>17</v>
      </c>
      <c r="B11" s="7" t="s">
        <v>4</v>
      </c>
      <c r="C11" s="9" t="s">
        <v>263</v>
      </c>
      <c r="D11" s="7" t="s">
        <v>4</v>
      </c>
      <c r="E11" s="26" t="s">
        <v>4</v>
      </c>
      <c r="F11" s="7"/>
      <c r="G11" s="7"/>
      <c r="H11" s="7"/>
      <c r="I11" s="7"/>
      <c r="J11" s="7"/>
      <c r="K11" s="7"/>
    </row>
    <row r="12" spans="1:11" x14ac:dyDescent="0.25">
      <c r="A12" s="7">
        <v>18</v>
      </c>
      <c r="B12" s="7" t="s">
        <v>4</v>
      </c>
      <c r="C12" s="9" t="s">
        <v>264</v>
      </c>
      <c r="D12" s="7" t="s">
        <v>4</v>
      </c>
      <c r="E12" s="26" t="s">
        <v>4</v>
      </c>
      <c r="F12" s="7"/>
      <c r="G12" s="7"/>
      <c r="H12" s="7"/>
      <c r="I12" s="7"/>
      <c r="J12" s="7"/>
      <c r="K12" s="7"/>
    </row>
    <row r="13" spans="1:11" x14ac:dyDescent="0.25">
      <c r="A13" s="7">
        <v>19</v>
      </c>
      <c r="B13" s="7" t="s">
        <v>4</v>
      </c>
      <c r="C13" s="9" t="s">
        <v>265</v>
      </c>
      <c r="D13" s="7" t="s">
        <v>4</v>
      </c>
      <c r="E13" s="26" t="s">
        <v>4</v>
      </c>
      <c r="F13" s="7"/>
      <c r="G13" s="7"/>
      <c r="H13" s="7"/>
      <c r="I13" s="7"/>
      <c r="J13" s="7"/>
      <c r="K13" s="7"/>
    </row>
    <row r="14" spans="1:11" x14ac:dyDescent="0.25">
      <c r="A14" s="7">
        <v>20</v>
      </c>
      <c r="B14" s="7" t="s">
        <v>13</v>
      </c>
      <c r="C14" s="9" t="s">
        <v>266</v>
      </c>
      <c r="D14" s="7" t="s">
        <v>181</v>
      </c>
      <c r="E14" s="26">
        <v>1</v>
      </c>
      <c r="F14" s="7"/>
      <c r="G14" s="7"/>
      <c r="H14" s="7"/>
      <c r="I14" s="7"/>
      <c r="J14" s="7"/>
      <c r="K14" s="7"/>
    </row>
    <row r="15" spans="1:11" x14ac:dyDescent="0.25">
      <c r="A15" s="7">
        <v>29</v>
      </c>
      <c r="B15" s="7" t="s">
        <v>7</v>
      </c>
      <c r="C15" s="9" t="s">
        <v>270</v>
      </c>
      <c r="D15" s="7" t="s">
        <v>4</v>
      </c>
      <c r="E15" s="26" t="s">
        <v>4</v>
      </c>
      <c r="F15" s="7"/>
      <c r="G15" s="7"/>
      <c r="H15" s="7"/>
      <c r="I15" s="7"/>
      <c r="J15" s="7"/>
      <c r="K15" s="7"/>
    </row>
    <row r="16" spans="1:11" x14ac:dyDescent="0.25">
      <c r="A16" s="7">
        <v>30</v>
      </c>
      <c r="B16" s="7" t="s">
        <v>8</v>
      </c>
      <c r="C16" s="9" t="s">
        <v>271</v>
      </c>
      <c r="D16" s="7" t="s">
        <v>4</v>
      </c>
      <c r="E16" s="26" t="s">
        <v>4</v>
      </c>
      <c r="F16" s="7"/>
      <c r="G16" s="7"/>
      <c r="H16" s="7"/>
      <c r="I16" s="7"/>
      <c r="J16" s="7"/>
      <c r="K16" s="7"/>
    </row>
    <row r="17" spans="1:11" ht="124.2" x14ac:dyDescent="0.25">
      <c r="A17" s="7">
        <v>31</v>
      </c>
      <c r="B17" s="7" t="s">
        <v>4</v>
      </c>
      <c r="C17" s="9" t="s">
        <v>272</v>
      </c>
      <c r="D17" s="7" t="s">
        <v>4</v>
      </c>
      <c r="E17" s="26" t="s">
        <v>4</v>
      </c>
      <c r="F17" s="7"/>
      <c r="G17" s="7"/>
      <c r="H17" s="7"/>
      <c r="I17" s="7"/>
      <c r="J17" s="7"/>
      <c r="K17" s="7"/>
    </row>
    <row r="18" spans="1:11" x14ac:dyDescent="0.25">
      <c r="A18" s="7">
        <v>32</v>
      </c>
      <c r="B18" s="7" t="s">
        <v>4</v>
      </c>
      <c r="C18" s="9" t="s">
        <v>273</v>
      </c>
      <c r="D18" s="7" t="s">
        <v>4</v>
      </c>
      <c r="E18" s="26" t="s">
        <v>4</v>
      </c>
      <c r="F18" s="7"/>
      <c r="G18" s="7"/>
      <c r="H18" s="7"/>
      <c r="I18" s="7"/>
      <c r="J18" s="7"/>
      <c r="K18" s="7"/>
    </row>
    <row r="19" spans="1:11" x14ac:dyDescent="0.25">
      <c r="A19" s="7">
        <v>33</v>
      </c>
      <c r="B19" s="7" t="s">
        <v>13</v>
      </c>
      <c r="C19" s="9" t="s">
        <v>274</v>
      </c>
      <c r="D19" s="7" t="s">
        <v>275</v>
      </c>
      <c r="E19" s="26">
        <v>20</v>
      </c>
      <c r="F19" s="7"/>
      <c r="G19" s="7"/>
      <c r="H19" s="7"/>
      <c r="I19" s="7"/>
      <c r="J19" s="7"/>
      <c r="K19" s="7"/>
    </row>
    <row r="20" spans="1:11" x14ac:dyDescent="0.25">
      <c r="A20" s="7">
        <v>34</v>
      </c>
      <c r="B20" s="7" t="s">
        <v>218</v>
      </c>
      <c r="C20" s="9" t="s">
        <v>276</v>
      </c>
      <c r="D20" s="7" t="s">
        <v>4</v>
      </c>
      <c r="E20" s="26" t="s">
        <v>4</v>
      </c>
      <c r="F20" s="7"/>
      <c r="G20" s="7"/>
      <c r="H20" s="7"/>
      <c r="I20" s="7"/>
      <c r="J20" s="7"/>
      <c r="K20" s="7"/>
    </row>
    <row r="21" spans="1:11" ht="96.6" x14ac:dyDescent="0.25">
      <c r="A21" s="7">
        <v>35</v>
      </c>
      <c r="B21" s="7" t="s">
        <v>4</v>
      </c>
      <c r="C21" s="9" t="s">
        <v>277</v>
      </c>
      <c r="D21" s="7" t="s">
        <v>4</v>
      </c>
      <c r="E21" s="26" t="s">
        <v>4</v>
      </c>
      <c r="F21" s="7"/>
      <c r="G21" s="7"/>
      <c r="H21" s="7"/>
      <c r="I21" s="7"/>
      <c r="J21" s="7"/>
      <c r="K21" s="7"/>
    </row>
    <row r="22" spans="1:11" x14ac:dyDescent="0.25">
      <c r="A22" s="7">
        <v>36</v>
      </c>
      <c r="B22" s="7" t="s">
        <v>4</v>
      </c>
      <c r="C22" s="9" t="s">
        <v>278</v>
      </c>
      <c r="D22" s="7" t="s">
        <v>4</v>
      </c>
      <c r="E22" s="26" t="s">
        <v>4</v>
      </c>
      <c r="F22" s="7"/>
      <c r="G22" s="7"/>
      <c r="H22" s="7"/>
      <c r="I22" s="7"/>
      <c r="J22" s="7"/>
      <c r="K22" s="7"/>
    </row>
    <row r="23" spans="1:11" x14ac:dyDescent="0.25">
      <c r="A23" s="7">
        <v>37</v>
      </c>
      <c r="B23" s="7" t="s">
        <v>13</v>
      </c>
      <c r="C23" s="9" t="s">
        <v>274</v>
      </c>
      <c r="D23" s="7" t="s">
        <v>275</v>
      </c>
      <c r="E23" s="26">
        <v>20</v>
      </c>
      <c r="F23" s="7"/>
      <c r="G23" s="7"/>
      <c r="H23" s="7"/>
      <c r="I23" s="7"/>
      <c r="J23" s="7"/>
      <c r="K23" s="7"/>
    </row>
    <row r="24" spans="1:11" x14ac:dyDescent="0.25">
      <c r="A24" s="7">
        <v>38</v>
      </c>
      <c r="B24" s="7" t="s">
        <v>216</v>
      </c>
      <c r="C24" s="9" t="s">
        <v>279</v>
      </c>
      <c r="D24" s="7" t="s">
        <v>4</v>
      </c>
      <c r="E24" s="26" t="s">
        <v>4</v>
      </c>
      <c r="F24" s="7"/>
      <c r="G24" s="7"/>
      <c r="H24" s="7"/>
      <c r="I24" s="7"/>
      <c r="J24" s="7"/>
      <c r="K24" s="7"/>
    </row>
    <row r="25" spans="1:11" ht="96.6" x14ac:dyDescent="0.25">
      <c r="A25" s="7">
        <v>39</v>
      </c>
      <c r="B25" s="7" t="s">
        <v>4</v>
      </c>
      <c r="C25" s="9" t="s">
        <v>280</v>
      </c>
      <c r="D25" s="7" t="s">
        <v>4</v>
      </c>
      <c r="E25" s="26" t="s">
        <v>4</v>
      </c>
      <c r="F25" s="7"/>
      <c r="G25" s="7"/>
      <c r="H25" s="7"/>
      <c r="I25" s="7"/>
      <c r="J25" s="7"/>
      <c r="K25" s="7"/>
    </row>
    <row r="26" spans="1:11" x14ac:dyDescent="0.25">
      <c r="A26" s="7">
        <v>40</v>
      </c>
      <c r="B26" s="7" t="s">
        <v>4</v>
      </c>
      <c r="C26" s="9" t="s">
        <v>281</v>
      </c>
      <c r="D26" s="7" t="s">
        <v>4</v>
      </c>
      <c r="E26" s="26" t="s">
        <v>4</v>
      </c>
      <c r="F26" s="7"/>
      <c r="G26" s="7"/>
      <c r="H26" s="7"/>
      <c r="I26" s="7"/>
      <c r="J26" s="7"/>
      <c r="K26" s="7"/>
    </row>
    <row r="27" spans="1:11" x14ac:dyDescent="0.25">
      <c r="A27" s="7">
        <v>41</v>
      </c>
      <c r="B27" s="7" t="s">
        <v>13</v>
      </c>
      <c r="C27" s="9" t="s">
        <v>274</v>
      </c>
      <c r="D27" s="7" t="s">
        <v>15</v>
      </c>
      <c r="E27" s="26">
        <v>3</v>
      </c>
      <c r="F27" s="7"/>
      <c r="G27" s="7"/>
      <c r="H27" s="7"/>
      <c r="I27" s="7"/>
      <c r="J27" s="7"/>
      <c r="K27" s="7"/>
    </row>
    <row r="28" spans="1:11" x14ac:dyDescent="0.25">
      <c r="A28" s="7">
        <v>42</v>
      </c>
      <c r="B28" s="7" t="s">
        <v>214</v>
      </c>
      <c r="C28" s="9" t="s">
        <v>282</v>
      </c>
      <c r="D28" s="7" t="s">
        <v>4</v>
      </c>
      <c r="E28" s="26" t="s">
        <v>4</v>
      </c>
      <c r="F28" s="7"/>
      <c r="G28" s="7"/>
      <c r="H28" s="7"/>
      <c r="I28" s="7"/>
      <c r="J28" s="7"/>
      <c r="K28" s="7"/>
    </row>
    <row r="29" spans="1:11" ht="110.4" x14ac:dyDescent="0.25">
      <c r="A29" s="7">
        <v>43</v>
      </c>
      <c r="B29" s="7" t="s">
        <v>4</v>
      </c>
      <c r="C29" s="9" t="s">
        <v>283</v>
      </c>
      <c r="D29" s="7" t="s">
        <v>4</v>
      </c>
      <c r="E29" s="26" t="s">
        <v>4</v>
      </c>
      <c r="F29" s="7"/>
      <c r="G29" s="7"/>
      <c r="H29" s="7"/>
      <c r="I29" s="7"/>
      <c r="J29" s="7"/>
      <c r="K29" s="7"/>
    </row>
    <row r="30" spans="1:11" x14ac:dyDescent="0.25">
      <c r="A30" s="7">
        <v>44</v>
      </c>
      <c r="B30" s="7" t="s">
        <v>4</v>
      </c>
      <c r="C30" s="9" t="s">
        <v>281</v>
      </c>
      <c r="D30" s="7" t="s">
        <v>4</v>
      </c>
      <c r="E30" s="26" t="s">
        <v>4</v>
      </c>
      <c r="F30" s="7"/>
      <c r="G30" s="7"/>
      <c r="H30" s="7"/>
      <c r="I30" s="7"/>
      <c r="J30" s="7"/>
      <c r="K30" s="7"/>
    </row>
    <row r="31" spans="1:11" x14ac:dyDescent="0.25">
      <c r="A31" s="7">
        <v>45</v>
      </c>
      <c r="B31" s="7" t="s">
        <v>13</v>
      </c>
      <c r="C31" s="9" t="s">
        <v>274</v>
      </c>
      <c r="D31" s="7" t="s">
        <v>181</v>
      </c>
      <c r="E31" s="26">
        <v>1</v>
      </c>
      <c r="F31" s="7"/>
      <c r="G31" s="7"/>
      <c r="H31" s="7"/>
      <c r="I31" s="7"/>
      <c r="J31" s="7"/>
      <c r="K31" s="7"/>
    </row>
    <row r="32" spans="1:11" x14ac:dyDescent="0.25">
      <c r="A32" s="7">
        <v>46</v>
      </c>
      <c r="B32" s="7" t="s">
        <v>284</v>
      </c>
      <c r="C32" s="9" t="s">
        <v>285</v>
      </c>
      <c r="D32" s="7" t="s">
        <v>4</v>
      </c>
      <c r="E32" s="26" t="s">
        <v>4</v>
      </c>
      <c r="F32" s="7"/>
      <c r="G32" s="7"/>
      <c r="H32" s="7"/>
      <c r="I32" s="7"/>
      <c r="J32" s="7"/>
      <c r="K32" s="7"/>
    </row>
    <row r="33" spans="1:11" ht="165.6" x14ac:dyDescent="0.25">
      <c r="A33" s="7">
        <v>47</v>
      </c>
      <c r="B33" s="7" t="s">
        <v>4</v>
      </c>
      <c r="C33" s="9" t="s">
        <v>286</v>
      </c>
      <c r="D33" s="7" t="s">
        <v>4</v>
      </c>
      <c r="E33" s="26" t="s">
        <v>4</v>
      </c>
      <c r="F33" s="7"/>
      <c r="G33" s="7"/>
      <c r="H33" s="7"/>
      <c r="I33" s="7"/>
      <c r="J33" s="7"/>
      <c r="K33" s="7"/>
    </row>
    <row r="34" spans="1:11" x14ac:dyDescent="0.25">
      <c r="A34" s="7">
        <v>48</v>
      </c>
      <c r="B34" s="7" t="s">
        <v>4</v>
      </c>
      <c r="C34" s="9" t="s">
        <v>287</v>
      </c>
      <c r="D34" s="7" t="s">
        <v>4</v>
      </c>
      <c r="E34" s="26" t="s">
        <v>4</v>
      </c>
      <c r="F34" s="7"/>
      <c r="G34" s="7"/>
      <c r="H34" s="7"/>
      <c r="I34" s="7"/>
      <c r="J34" s="7"/>
      <c r="K34" s="7"/>
    </row>
    <row r="35" spans="1:11" x14ac:dyDescent="0.25">
      <c r="A35" s="7">
        <v>49</v>
      </c>
      <c r="B35" s="7" t="s">
        <v>13</v>
      </c>
      <c r="C35" s="9" t="s">
        <v>274</v>
      </c>
      <c r="D35" s="7" t="s">
        <v>181</v>
      </c>
      <c r="E35" s="26">
        <v>1</v>
      </c>
      <c r="F35" s="7"/>
      <c r="G35" s="7"/>
      <c r="H35" s="7"/>
      <c r="I35" s="7"/>
      <c r="J35" s="7"/>
      <c r="K35" s="7"/>
    </row>
    <row r="36" spans="1:11" x14ac:dyDescent="0.25">
      <c r="A36" s="7">
        <v>50</v>
      </c>
      <c r="B36" s="7" t="s">
        <v>288</v>
      </c>
      <c r="C36" s="9" t="s">
        <v>289</v>
      </c>
      <c r="D36" s="7" t="s">
        <v>4</v>
      </c>
      <c r="E36" s="26" t="s">
        <v>4</v>
      </c>
      <c r="F36" s="7"/>
      <c r="G36" s="7"/>
      <c r="H36" s="7"/>
      <c r="I36" s="7"/>
      <c r="J36" s="7"/>
      <c r="K36" s="7"/>
    </row>
    <row r="37" spans="1:11" x14ac:dyDescent="0.25">
      <c r="A37" s="7">
        <v>51</v>
      </c>
      <c r="B37" s="7" t="s">
        <v>4</v>
      </c>
      <c r="C37" s="9" t="s">
        <v>290</v>
      </c>
      <c r="D37" s="7" t="s">
        <v>4</v>
      </c>
      <c r="E37" s="26" t="s">
        <v>4</v>
      </c>
      <c r="F37" s="7"/>
      <c r="G37" s="7"/>
      <c r="H37" s="7"/>
      <c r="I37" s="7"/>
      <c r="J37" s="7"/>
      <c r="K37" s="7"/>
    </row>
    <row r="38" spans="1:11" x14ac:dyDescent="0.25">
      <c r="A38" s="7">
        <v>52</v>
      </c>
      <c r="B38" s="7" t="s">
        <v>4</v>
      </c>
      <c r="C38" s="9" t="s">
        <v>291</v>
      </c>
      <c r="D38" s="7" t="s">
        <v>4</v>
      </c>
      <c r="E38" s="26" t="s">
        <v>4</v>
      </c>
      <c r="F38" s="7"/>
      <c r="G38" s="7"/>
      <c r="H38" s="7"/>
      <c r="I38" s="7"/>
      <c r="J38" s="7"/>
      <c r="K38" s="7"/>
    </row>
    <row r="39" spans="1:11" ht="27.6" x14ac:dyDescent="0.25">
      <c r="A39" s="7">
        <v>53</v>
      </c>
      <c r="B39" s="7" t="s">
        <v>13</v>
      </c>
      <c r="C39" s="9" t="s">
        <v>292</v>
      </c>
      <c r="D39" s="7" t="s">
        <v>15</v>
      </c>
      <c r="E39" s="26">
        <v>2</v>
      </c>
      <c r="F39" s="7"/>
      <c r="G39" s="7"/>
      <c r="H39" s="7"/>
      <c r="I39" s="7"/>
      <c r="J39" s="7"/>
      <c r="K39" s="7"/>
    </row>
    <row r="40" spans="1:11" x14ac:dyDescent="0.25">
      <c r="A40" s="7">
        <v>54</v>
      </c>
      <c r="B40" s="7" t="s">
        <v>293</v>
      </c>
      <c r="C40" s="9" t="s">
        <v>294</v>
      </c>
      <c r="D40" s="7" t="s">
        <v>4</v>
      </c>
      <c r="E40" s="26" t="s">
        <v>4</v>
      </c>
      <c r="F40" s="7"/>
      <c r="G40" s="7"/>
      <c r="H40" s="7"/>
      <c r="I40" s="7"/>
      <c r="J40" s="7"/>
      <c r="K40" s="7"/>
    </row>
    <row r="41" spans="1:11" x14ac:dyDescent="0.25">
      <c r="A41" s="7">
        <v>55</v>
      </c>
      <c r="B41" s="7" t="s">
        <v>4</v>
      </c>
      <c r="C41" s="9" t="s">
        <v>295</v>
      </c>
      <c r="D41" s="7" t="s">
        <v>4</v>
      </c>
      <c r="E41" s="26" t="s">
        <v>4</v>
      </c>
      <c r="F41" s="7"/>
      <c r="G41" s="7"/>
      <c r="H41" s="7"/>
      <c r="I41" s="7"/>
      <c r="J41" s="7"/>
      <c r="K41" s="7"/>
    </row>
    <row r="42" spans="1:11" x14ac:dyDescent="0.25">
      <c r="A42" s="7">
        <v>56</v>
      </c>
      <c r="B42" s="7" t="s">
        <v>4</v>
      </c>
      <c r="C42" s="9" t="s">
        <v>296</v>
      </c>
      <c r="D42" s="7" t="s">
        <v>4</v>
      </c>
      <c r="E42" s="26" t="s">
        <v>4</v>
      </c>
      <c r="F42" s="7"/>
      <c r="G42" s="7"/>
      <c r="H42" s="7"/>
      <c r="I42" s="7"/>
      <c r="J42" s="7"/>
      <c r="K42" s="7"/>
    </row>
    <row r="43" spans="1:11" ht="41.4" x14ac:dyDescent="0.25">
      <c r="A43" s="7">
        <v>57</v>
      </c>
      <c r="B43" s="7" t="s">
        <v>13</v>
      </c>
      <c r="C43" s="9" t="s">
        <v>297</v>
      </c>
      <c r="D43" s="7" t="s">
        <v>15</v>
      </c>
      <c r="E43" s="26">
        <v>2</v>
      </c>
      <c r="F43" s="7"/>
      <c r="G43" s="7"/>
      <c r="H43" s="7"/>
      <c r="I43" s="7"/>
      <c r="J43" s="7"/>
      <c r="K43" s="7"/>
    </row>
    <row r="44" spans="1:11" ht="55.2" x14ac:dyDescent="0.25">
      <c r="A44" s="7">
        <v>58</v>
      </c>
      <c r="B44" s="7" t="s">
        <v>16</v>
      </c>
      <c r="C44" s="9" t="s">
        <v>298</v>
      </c>
      <c r="D44" s="7" t="s">
        <v>15</v>
      </c>
      <c r="E44" s="26">
        <v>2</v>
      </c>
      <c r="F44" s="7"/>
      <c r="G44" s="7"/>
      <c r="H44" s="7"/>
      <c r="I44" s="7"/>
      <c r="J44" s="7"/>
      <c r="K44" s="7"/>
    </row>
    <row r="45" spans="1:11" x14ac:dyDescent="0.25">
      <c r="A45" s="7">
        <v>59</v>
      </c>
      <c r="B45" s="7" t="s">
        <v>18</v>
      </c>
      <c r="C45" s="9" t="s">
        <v>299</v>
      </c>
      <c r="D45" s="7" t="s">
        <v>15</v>
      </c>
      <c r="E45" s="26">
        <v>4</v>
      </c>
      <c r="F45" s="7"/>
      <c r="G45" s="7"/>
      <c r="H45" s="7"/>
      <c r="I45" s="7"/>
      <c r="J45" s="7"/>
      <c r="K45" s="7"/>
    </row>
    <row r="46" spans="1:11" x14ac:dyDescent="0.25">
      <c r="A46" s="7">
        <v>61</v>
      </c>
      <c r="B46" s="7" t="s">
        <v>300</v>
      </c>
      <c r="C46" s="9" t="s">
        <v>301</v>
      </c>
      <c r="D46" s="7" t="s">
        <v>4</v>
      </c>
      <c r="E46" s="26" t="s">
        <v>4</v>
      </c>
      <c r="F46" s="7"/>
      <c r="G46" s="7"/>
      <c r="H46" s="7"/>
      <c r="I46" s="7"/>
      <c r="J46" s="7"/>
      <c r="K46" s="7"/>
    </row>
    <row r="47" spans="1:11" ht="96.6" x14ac:dyDescent="0.25">
      <c r="A47" s="7">
        <v>62</v>
      </c>
      <c r="B47" s="7" t="s">
        <v>4</v>
      </c>
      <c r="C47" s="9" t="s">
        <v>302</v>
      </c>
      <c r="D47" s="7" t="s">
        <v>4</v>
      </c>
      <c r="E47" s="26" t="s">
        <v>4</v>
      </c>
      <c r="F47" s="7"/>
      <c r="G47" s="7"/>
      <c r="H47" s="7"/>
      <c r="I47" s="7"/>
      <c r="J47" s="7"/>
      <c r="K47" s="7"/>
    </row>
    <row r="48" spans="1:11" x14ac:dyDescent="0.25">
      <c r="A48" s="7">
        <v>63</v>
      </c>
      <c r="B48" s="7" t="s">
        <v>4</v>
      </c>
      <c r="C48" s="9" t="s">
        <v>303</v>
      </c>
      <c r="D48" s="7" t="s">
        <v>4</v>
      </c>
      <c r="E48" s="26" t="s">
        <v>4</v>
      </c>
      <c r="F48" s="7"/>
      <c r="G48" s="7"/>
      <c r="H48" s="7"/>
      <c r="I48" s="7"/>
      <c r="J48" s="7"/>
      <c r="K48" s="7"/>
    </row>
    <row r="49" spans="1:11" x14ac:dyDescent="0.25">
      <c r="A49" s="7">
        <v>65</v>
      </c>
      <c r="B49" s="7" t="s">
        <v>16</v>
      </c>
      <c r="C49" s="9" t="s">
        <v>274</v>
      </c>
      <c r="D49" s="7" t="s">
        <v>275</v>
      </c>
      <c r="E49" s="26">
        <v>10</v>
      </c>
      <c r="F49" s="7"/>
      <c r="G49" s="7"/>
      <c r="H49" s="7"/>
      <c r="I49" s="7"/>
      <c r="J49" s="7"/>
      <c r="K49" s="7"/>
    </row>
    <row r="50" spans="1:11" x14ac:dyDescent="0.25">
      <c r="A50" s="10">
        <v>73</v>
      </c>
      <c r="B50" s="10" t="s">
        <v>4</v>
      </c>
      <c r="C50" s="11" t="s">
        <v>180</v>
      </c>
      <c r="D50" s="10" t="s">
        <v>4</v>
      </c>
      <c r="E50" s="34" t="s">
        <v>4</v>
      </c>
      <c r="F50" s="7"/>
      <c r="G50" s="7"/>
      <c r="H50" s="7"/>
      <c r="I50" s="7"/>
      <c r="J50" s="7"/>
      <c r="K50" s="7"/>
    </row>
    <row r="51" spans="1:11" x14ac:dyDescent="0.25">
      <c r="A51" s="7">
        <v>74</v>
      </c>
      <c r="B51" s="7" t="s">
        <v>9</v>
      </c>
      <c r="C51" s="9" t="s">
        <v>304</v>
      </c>
      <c r="D51" s="7" t="s">
        <v>4</v>
      </c>
      <c r="E51" s="26" t="s">
        <v>4</v>
      </c>
      <c r="F51" s="7"/>
      <c r="G51" s="7"/>
      <c r="H51" s="7"/>
      <c r="I51" s="7"/>
      <c r="J51" s="7"/>
      <c r="K51" s="7"/>
    </row>
    <row r="52" spans="1:11" x14ac:dyDescent="0.25">
      <c r="A52" s="7">
        <v>75</v>
      </c>
      <c r="B52" s="7" t="s">
        <v>10</v>
      </c>
      <c r="C52" s="9" t="s">
        <v>305</v>
      </c>
      <c r="D52" s="7" t="s">
        <v>4</v>
      </c>
      <c r="E52" s="26" t="s">
        <v>4</v>
      </c>
      <c r="F52" s="7"/>
      <c r="G52" s="7"/>
      <c r="H52" s="7"/>
      <c r="I52" s="7"/>
      <c r="J52" s="7"/>
      <c r="K52" s="7"/>
    </row>
    <row r="53" spans="1:11" ht="82.8" x14ac:dyDescent="0.25">
      <c r="A53" s="7">
        <v>76</v>
      </c>
      <c r="B53" s="7" t="s">
        <v>4</v>
      </c>
      <c r="C53" s="9" t="s">
        <v>306</v>
      </c>
      <c r="D53" s="7" t="s">
        <v>4</v>
      </c>
      <c r="E53" s="26" t="s">
        <v>4</v>
      </c>
      <c r="F53" s="7"/>
      <c r="G53" s="7"/>
      <c r="H53" s="7"/>
      <c r="I53" s="7"/>
      <c r="J53" s="7"/>
      <c r="K53" s="7"/>
    </row>
    <row r="54" spans="1:11" x14ac:dyDescent="0.25">
      <c r="A54" s="7">
        <v>80</v>
      </c>
      <c r="B54" s="7" t="s">
        <v>4</v>
      </c>
      <c r="C54" s="9" t="s">
        <v>307</v>
      </c>
      <c r="D54" s="7" t="s">
        <v>4</v>
      </c>
      <c r="E54" s="26" t="s">
        <v>4</v>
      </c>
      <c r="F54" s="7"/>
      <c r="G54" s="7"/>
      <c r="H54" s="7"/>
      <c r="I54" s="7"/>
      <c r="J54" s="7"/>
      <c r="K54" s="7"/>
    </row>
    <row r="55" spans="1:11" x14ac:dyDescent="0.25">
      <c r="A55" s="7">
        <v>81</v>
      </c>
      <c r="B55" s="7" t="s">
        <v>4</v>
      </c>
      <c r="C55" s="9" t="s">
        <v>308</v>
      </c>
      <c r="D55" s="7" t="s">
        <v>4</v>
      </c>
      <c r="E55" s="26" t="s">
        <v>4</v>
      </c>
      <c r="F55" s="7"/>
      <c r="G55" s="7"/>
      <c r="H55" s="7"/>
      <c r="I55" s="7"/>
      <c r="J55" s="7"/>
      <c r="K55" s="7"/>
    </row>
    <row r="56" spans="1:11" x14ac:dyDescent="0.25">
      <c r="A56" s="7">
        <v>82</v>
      </c>
      <c r="B56" s="7" t="s">
        <v>4</v>
      </c>
      <c r="C56" s="9" t="s">
        <v>309</v>
      </c>
      <c r="D56" s="7" t="s">
        <v>4</v>
      </c>
      <c r="E56" s="26" t="s">
        <v>4</v>
      </c>
      <c r="F56" s="7"/>
      <c r="G56" s="7"/>
      <c r="H56" s="7"/>
      <c r="I56" s="7"/>
      <c r="J56" s="7"/>
      <c r="K56" s="7"/>
    </row>
    <row r="57" spans="1:11" x14ac:dyDescent="0.25">
      <c r="A57" s="7">
        <v>83</v>
      </c>
      <c r="B57" s="7" t="s">
        <v>4</v>
      </c>
      <c r="C57" s="9" t="s">
        <v>310</v>
      </c>
      <c r="D57" s="7" t="s">
        <v>4</v>
      </c>
      <c r="E57" s="26" t="s">
        <v>4</v>
      </c>
      <c r="F57" s="7"/>
      <c r="G57" s="7"/>
      <c r="H57" s="7"/>
      <c r="I57" s="7"/>
      <c r="J57" s="7"/>
      <c r="K57" s="7"/>
    </row>
    <row r="58" spans="1:11" x14ac:dyDescent="0.25">
      <c r="A58" s="7">
        <v>84</v>
      </c>
      <c r="B58" s="7" t="s">
        <v>4</v>
      </c>
      <c r="C58" s="9" t="s">
        <v>311</v>
      </c>
      <c r="D58" s="7" t="s">
        <v>4</v>
      </c>
      <c r="E58" s="26" t="s">
        <v>4</v>
      </c>
      <c r="F58" s="7"/>
      <c r="G58" s="7"/>
      <c r="H58" s="7"/>
      <c r="I58" s="7"/>
      <c r="J58" s="7"/>
      <c r="K58" s="7"/>
    </row>
    <row r="59" spans="1:11" ht="27.6" x14ac:dyDescent="0.25">
      <c r="A59" s="7">
        <v>85</v>
      </c>
      <c r="B59" s="7" t="s">
        <v>4</v>
      </c>
      <c r="C59" s="9" t="s">
        <v>312</v>
      </c>
      <c r="D59" s="7" t="s">
        <v>4</v>
      </c>
      <c r="E59" s="26" t="s">
        <v>4</v>
      </c>
      <c r="F59" s="7"/>
      <c r="G59" s="7"/>
      <c r="H59" s="7"/>
      <c r="I59" s="7"/>
      <c r="J59" s="7"/>
      <c r="K59" s="7"/>
    </row>
    <row r="60" spans="1:11" ht="27.6" x14ac:dyDescent="0.25">
      <c r="A60" s="7">
        <v>86</v>
      </c>
      <c r="B60" s="7" t="s">
        <v>4</v>
      </c>
      <c r="C60" s="9" t="s">
        <v>313</v>
      </c>
      <c r="D60" s="7" t="s">
        <v>4</v>
      </c>
      <c r="E60" s="26" t="s">
        <v>4</v>
      </c>
      <c r="F60" s="7"/>
      <c r="G60" s="7"/>
      <c r="H60" s="7"/>
      <c r="I60" s="7"/>
      <c r="J60" s="7"/>
      <c r="K60" s="7"/>
    </row>
    <row r="61" spans="1:11" x14ac:dyDescent="0.25">
      <c r="A61" s="7">
        <v>87</v>
      </c>
      <c r="B61" s="7" t="s">
        <v>4</v>
      </c>
      <c r="C61" s="9" t="s">
        <v>314</v>
      </c>
      <c r="D61" s="7" t="s">
        <v>4</v>
      </c>
      <c r="E61" s="26" t="s">
        <v>4</v>
      </c>
      <c r="F61" s="7"/>
      <c r="G61" s="7"/>
      <c r="H61" s="7"/>
      <c r="I61" s="7"/>
      <c r="J61" s="7"/>
      <c r="K61" s="7"/>
    </row>
    <row r="62" spans="1:11" x14ac:dyDescent="0.25">
      <c r="A62" s="7">
        <v>88</v>
      </c>
      <c r="B62" s="7" t="s">
        <v>4</v>
      </c>
      <c r="C62" s="9" t="s">
        <v>315</v>
      </c>
      <c r="D62" s="7" t="s">
        <v>4</v>
      </c>
      <c r="E62" s="26" t="s">
        <v>4</v>
      </c>
      <c r="F62" s="7"/>
      <c r="G62" s="7"/>
      <c r="H62" s="7"/>
      <c r="I62" s="7"/>
      <c r="J62" s="7"/>
      <c r="K62" s="7"/>
    </row>
    <row r="63" spans="1:11" x14ac:dyDescent="0.25">
      <c r="A63" s="7">
        <v>89</v>
      </c>
      <c r="B63" s="7" t="s">
        <v>4</v>
      </c>
      <c r="C63" s="9" t="s">
        <v>316</v>
      </c>
      <c r="D63" s="7" t="s">
        <v>181</v>
      </c>
      <c r="E63" s="26">
        <v>1</v>
      </c>
      <c r="F63" s="7"/>
      <c r="G63" s="7"/>
      <c r="H63" s="7"/>
      <c r="I63" s="7"/>
      <c r="J63" s="7"/>
      <c r="K63" s="7"/>
    </row>
    <row r="64" spans="1:11" x14ac:dyDescent="0.25">
      <c r="A64" s="10">
        <v>90</v>
      </c>
      <c r="B64" s="10" t="s">
        <v>4</v>
      </c>
      <c r="C64" s="11" t="s">
        <v>180</v>
      </c>
      <c r="D64" s="10" t="s">
        <v>4</v>
      </c>
      <c r="E64" s="34" t="s">
        <v>4</v>
      </c>
      <c r="F64" s="7"/>
      <c r="G64" s="7"/>
      <c r="H64" s="7"/>
      <c r="I64" s="7"/>
      <c r="J64" s="7"/>
      <c r="K64" s="7"/>
    </row>
    <row r="65" spans="1:11" x14ac:dyDescent="0.25">
      <c r="A65" s="7">
        <v>91</v>
      </c>
      <c r="B65" s="7" t="s">
        <v>11</v>
      </c>
      <c r="C65" s="9" t="s">
        <v>317</v>
      </c>
      <c r="D65" s="7" t="s">
        <v>4</v>
      </c>
      <c r="E65" s="26" t="s">
        <v>4</v>
      </c>
      <c r="F65" s="7"/>
      <c r="G65" s="7"/>
      <c r="H65" s="7"/>
      <c r="I65" s="7"/>
      <c r="J65" s="7"/>
      <c r="K65" s="7"/>
    </row>
    <row r="66" spans="1:11" x14ac:dyDescent="0.25">
      <c r="A66" s="7">
        <v>92</v>
      </c>
      <c r="B66" s="7" t="s">
        <v>209</v>
      </c>
      <c r="C66" s="9" t="s">
        <v>318</v>
      </c>
      <c r="D66" s="7" t="s">
        <v>4</v>
      </c>
      <c r="E66" s="26" t="s">
        <v>4</v>
      </c>
      <c r="F66" s="7"/>
      <c r="G66" s="7"/>
      <c r="H66" s="7"/>
      <c r="I66" s="7"/>
      <c r="J66" s="7"/>
      <c r="K66" s="7"/>
    </row>
    <row r="67" spans="1:11" ht="110.4" x14ac:dyDescent="0.25">
      <c r="A67" s="7">
        <v>93</v>
      </c>
      <c r="B67" s="7" t="s">
        <v>4</v>
      </c>
      <c r="C67" s="9" t="s">
        <v>319</v>
      </c>
      <c r="D67" s="7" t="s">
        <v>4</v>
      </c>
      <c r="E67" s="26" t="s">
        <v>4</v>
      </c>
      <c r="F67" s="7"/>
      <c r="G67" s="7"/>
      <c r="H67" s="7"/>
      <c r="I67" s="7"/>
      <c r="J67" s="7"/>
      <c r="K67" s="7"/>
    </row>
    <row r="68" spans="1:11" x14ac:dyDescent="0.25">
      <c r="A68" s="7">
        <v>94</v>
      </c>
      <c r="B68" s="7" t="s">
        <v>4</v>
      </c>
      <c r="C68" s="9" t="s">
        <v>320</v>
      </c>
      <c r="D68" s="7" t="s">
        <v>4</v>
      </c>
      <c r="E68" s="26" t="s">
        <v>4</v>
      </c>
      <c r="F68" s="7"/>
      <c r="G68" s="7"/>
      <c r="H68" s="7"/>
      <c r="I68" s="7"/>
      <c r="J68" s="7"/>
      <c r="K68" s="7"/>
    </row>
    <row r="69" spans="1:11" x14ac:dyDescent="0.25">
      <c r="A69" s="7">
        <v>95</v>
      </c>
      <c r="B69" s="7" t="s">
        <v>4</v>
      </c>
      <c r="C69" s="9" t="s">
        <v>321</v>
      </c>
      <c r="D69" s="7" t="s">
        <v>4</v>
      </c>
      <c r="E69" s="26" t="s">
        <v>4</v>
      </c>
      <c r="F69" s="7"/>
      <c r="G69" s="7"/>
      <c r="H69" s="7"/>
      <c r="I69" s="7"/>
      <c r="J69" s="7"/>
      <c r="K69" s="7"/>
    </row>
    <row r="70" spans="1:11" x14ac:dyDescent="0.25">
      <c r="A70" s="7">
        <v>98</v>
      </c>
      <c r="B70" s="7" t="s">
        <v>18</v>
      </c>
      <c r="C70" s="9" t="s">
        <v>323</v>
      </c>
      <c r="D70" s="7" t="s">
        <v>322</v>
      </c>
      <c r="E70" s="26">
        <v>15</v>
      </c>
      <c r="F70" s="7"/>
      <c r="G70" s="7"/>
      <c r="H70" s="7"/>
      <c r="I70" s="7"/>
      <c r="J70" s="7"/>
      <c r="K70" s="7"/>
    </row>
    <row r="71" spans="1:11" x14ac:dyDescent="0.25">
      <c r="A71" s="7">
        <v>99</v>
      </c>
      <c r="B71" s="7" t="s">
        <v>85</v>
      </c>
      <c r="C71" s="9" t="s">
        <v>324</v>
      </c>
      <c r="D71" s="7" t="s">
        <v>322</v>
      </c>
      <c r="E71" s="26">
        <v>75</v>
      </c>
      <c r="F71" s="7"/>
      <c r="G71" s="7"/>
      <c r="H71" s="7"/>
      <c r="I71" s="7"/>
      <c r="J71" s="7"/>
      <c r="K71" s="47">
        <f>K72+K88</f>
        <v>73.796499999999995</v>
      </c>
    </row>
    <row r="72" spans="1:11" x14ac:dyDescent="0.25">
      <c r="A72" s="7"/>
      <c r="B72" s="7"/>
      <c r="C72" s="9"/>
      <c r="D72" s="7"/>
      <c r="E72" s="26"/>
      <c r="F72" s="7"/>
      <c r="G72" s="7"/>
      <c r="H72" s="7"/>
      <c r="I72" s="7"/>
      <c r="J72" s="7"/>
      <c r="K72" s="47">
        <f>SUM(K73:K87)</f>
        <v>31.156999999999996</v>
      </c>
    </row>
    <row r="73" spans="1:11" ht="14.4" x14ac:dyDescent="0.25">
      <c r="A73" s="7"/>
      <c r="B73" s="7"/>
      <c r="C73" s="48" t="s">
        <v>443</v>
      </c>
      <c r="D73" s="7" t="s">
        <v>322</v>
      </c>
      <c r="E73" s="26"/>
      <c r="F73" s="45">
        <v>1.6</v>
      </c>
      <c r="G73" s="46">
        <v>1.76</v>
      </c>
      <c r="H73" s="7"/>
      <c r="I73" s="45">
        <v>1</v>
      </c>
      <c r="J73" s="7"/>
      <c r="K73" s="7">
        <f>I73*G73*F73</f>
        <v>2.8160000000000003</v>
      </c>
    </row>
    <row r="74" spans="1:11" ht="14.4" x14ac:dyDescent="0.25">
      <c r="A74" s="7"/>
      <c r="B74" s="7"/>
      <c r="C74" s="48" t="s">
        <v>443</v>
      </c>
      <c r="D74" s="7" t="s">
        <v>322</v>
      </c>
      <c r="E74" s="26"/>
      <c r="F74" s="45">
        <v>1.45</v>
      </c>
      <c r="G74" s="46">
        <v>0.7</v>
      </c>
      <c r="H74" s="7"/>
      <c r="I74" s="45">
        <v>1</v>
      </c>
      <c r="J74" s="7"/>
      <c r="K74" s="7">
        <f t="shared" ref="K74:K87" si="0">I74*G74*F74</f>
        <v>1.0149999999999999</v>
      </c>
    </row>
    <row r="75" spans="1:11" ht="14.4" x14ac:dyDescent="0.25">
      <c r="A75" s="7"/>
      <c r="B75" s="7"/>
      <c r="C75" s="48" t="s">
        <v>443</v>
      </c>
      <c r="D75" s="7" t="s">
        <v>322</v>
      </c>
      <c r="E75" s="26"/>
      <c r="F75" s="45">
        <v>1.35</v>
      </c>
      <c r="G75" s="46">
        <v>1.98</v>
      </c>
      <c r="H75" s="7"/>
      <c r="I75" s="45">
        <v>1</v>
      </c>
      <c r="J75" s="7"/>
      <c r="K75" s="7">
        <f t="shared" si="0"/>
        <v>2.673</v>
      </c>
    </row>
    <row r="76" spans="1:11" ht="14.4" x14ac:dyDescent="0.25">
      <c r="A76" s="7"/>
      <c r="B76" s="7"/>
      <c r="C76" s="48" t="s">
        <v>443</v>
      </c>
      <c r="D76" s="7" t="s">
        <v>322</v>
      </c>
      <c r="E76" s="26"/>
      <c r="F76" s="45">
        <v>1.35</v>
      </c>
      <c r="G76" s="46">
        <v>1.8</v>
      </c>
      <c r="H76" s="7"/>
      <c r="I76" s="45">
        <v>1</v>
      </c>
      <c r="J76" s="7"/>
      <c r="K76" s="7">
        <f t="shared" si="0"/>
        <v>2.4300000000000002</v>
      </c>
    </row>
    <row r="77" spans="1:11" ht="14.4" x14ac:dyDescent="0.25">
      <c r="A77" s="7"/>
      <c r="B77" s="7"/>
      <c r="C77" s="48" t="s">
        <v>443</v>
      </c>
      <c r="D77" s="7" t="s">
        <v>322</v>
      </c>
      <c r="E77" s="26"/>
      <c r="F77" s="45">
        <v>1.35</v>
      </c>
      <c r="G77" s="46">
        <v>0.99</v>
      </c>
      <c r="H77" s="7"/>
      <c r="I77" s="45">
        <v>1</v>
      </c>
      <c r="J77" s="7"/>
      <c r="K77" s="7">
        <f t="shared" si="0"/>
        <v>1.3365</v>
      </c>
    </row>
    <row r="78" spans="1:11" ht="14.4" x14ac:dyDescent="0.25">
      <c r="A78" s="7"/>
      <c r="B78" s="7"/>
      <c r="C78" s="48" t="s">
        <v>443</v>
      </c>
      <c r="D78" s="7" t="s">
        <v>322</v>
      </c>
      <c r="E78" s="26"/>
      <c r="F78" s="45">
        <v>1.1000000000000001</v>
      </c>
      <c r="G78" s="46">
        <v>0.63</v>
      </c>
      <c r="H78" s="7"/>
      <c r="I78" s="45">
        <v>1</v>
      </c>
      <c r="J78" s="7"/>
      <c r="K78" s="7">
        <f t="shared" si="0"/>
        <v>0.69300000000000006</v>
      </c>
    </row>
    <row r="79" spans="1:11" ht="14.4" x14ac:dyDescent="0.25">
      <c r="A79" s="7"/>
      <c r="B79" s="7"/>
      <c r="C79" s="48" t="s">
        <v>443</v>
      </c>
      <c r="D79" s="7" t="s">
        <v>322</v>
      </c>
      <c r="E79" s="26"/>
      <c r="F79" s="45">
        <v>1</v>
      </c>
      <c r="G79" s="46">
        <v>2</v>
      </c>
      <c r="H79" s="7"/>
      <c r="I79" s="45">
        <v>2</v>
      </c>
      <c r="J79" s="7"/>
      <c r="K79" s="7">
        <f t="shared" si="0"/>
        <v>4</v>
      </c>
    </row>
    <row r="80" spans="1:11" ht="14.4" x14ac:dyDescent="0.25">
      <c r="A80" s="7"/>
      <c r="B80" s="7"/>
      <c r="C80" s="48" t="s">
        <v>443</v>
      </c>
      <c r="D80" s="7" t="s">
        <v>322</v>
      </c>
      <c r="E80" s="26"/>
      <c r="F80" s="45">
        <v>1.075</v>
      </c>
      <c r="G80" s="45">
        <v>0.3</v>
      </c>
      <c r="H80" s="7"/>
      <c r="I80" s="45">
        <v>6</v>
      </c>
      <c r="J80" s="7"/>
      <c r="K80" s="7">
        <f t="shared" si="0"/>
        <v>1.9349999999999998</v>
      </c>
    </row>
    <row r="81" spans="1:11" ht="14.4" x14ac:dyDescent="0.25">
      <c r="A81" s="7"/>
      <c r="B81" s="7"/>
      <c r="C81" s="48" t="s">
        <v>443</v>
      </c>
      <c r="D81" s="7" t="s">
        <v>322</v>
      </c>
      <c r="E81" s="26"/>
      <c r="F81" s="45">
        <v>1</v>
      </c>
      <c r="G81" s="45">
        <v>0.75</v>
      </c>
      <c r="H81" s="7"/>
      <c r="I81" s="45">
        <v>3</v>
      </c>
      <c r="J81" s="7"/>
      <c r="K81" s="7">
        <f t="shared" si="0"/>
        <v>2.25</v>
      </c>
    </row>
    <row r="82" spans="1:11" ht="14.4" x14ac:dyDescent="0.25">
      <c r="A82" s="7"/>
      <c r="B82" s="7"/>
      <c r="C82" s="48" t="s">
        <v>443</v>
      </c>
      <c r="D82" s="7" t="s">
        <v>322</v>
      </c>
      <c r="E82" s="26"/>
      <c r="F82" s="45">
        <v>1.1000000000000001</v>
      </c>
      <c r="G82" s="45">
        <v>0.8</v>
      </c>
      <c r="H82" s="7"/>
      <c r="I82" s="45">
        <v>1</v>
      </c>
      <c r="J82" s="7"/>
      <c r="K82" s="7">
        <f t="shared" si="0"/>
        <v>0.88000000000000012</v>
      </c>
    </row>
    <row r="83" spans="1:11" ht="14.4" x14ac:dyDescent="0.25">
      <c r="A83" s="7"/>
      <c r="B83" s="7"/>
      <c r="C83" s="48" t="s">
        <v>443</v>
      </c>
      <c r="D83" s="7" t="s">
        <v>322</v>
      </c>
      <c r="E83" s="26"/>
      <c r="F83" s="45">
        <v>1.4</v>
      </c>
      <c r="G83" s="45">
        <v>1.425</v>
      </c>
      <c r="H83" s="7"/>
      <c r="I83" s="45">
        <v>1</v>
      </c>
      <c r="J83" s="7"/>
      <c r="K83" s="7">
        <f t="shared" si="0"/>
        <v>1.9949999999999999</v>
      </c>
    </row>
    <row r="84" spans="1:11" ht="14.4" x14ac:dyDescent="0.25">
      <c r="A84" s="7"/>
      <c r="B84" s="7"/>
      <c r="C84" s="48" t="s">
        <v>443</v>
      </c>
      <c r="D84" s="7" t="s">
        <v>322</v>
      </c>
      <c r="E84" s="26"/>
      <c r="F84" s="45">
        <v>1.4</v>
      </c>
      <c r="G84" s="45">
        <v>1.5</v>
      </c>
      <c r="H84" s="7"/>
      <c r="I84" s="45">
        <v>1</v>
      </c>
      <c r="J84" s="7"/>
      <c r="K84" s="7">
        <f t="shared" si="0"/>
        <v>2.0999999999999996</v>
      </c>
    </row>
    <row r="85" spans="1:11" ht="14.4" x14ac:dyDescent="0.25">
      <c r="A85" s="7"/>
      <c r="B85" s="7"/>
      <c r="C85" s="48" t="s">
        <v>443</v>
      </c>
      <c r="D85" s="7" t="s">
        <v>322</v>
      </c>
      <c r="E85" s="26"/>
      <c r="F85" s="45">
        <v>1.125</v>
      </c>
      <c r="G85" s="45">
        <v>0.3</v>
      </c>
      <c r="H85" s="7"/>
      <c r="I85" s="45">
        <v>1</v>
      </c>
      <c r="J85" s="7"/>
      <c r="K85" s="7">
        <f t="shared" si="0"/>
        <v>0.33749999999999997</v>
      </c>
    </row>
    <row r="86" spans="1:11" ht="14.4" x14ac:dyDescent="0.25">
      <c r="A86" s="7"/>
      <c r="B86" s="7"/>
      <c r="C86" s="48" t="s">
        <v>443</v>
      </c>
      <c r="D86" s="7" t="s">
        <v>322</v>
      </c>
      <c r="E86" s="26"/>
      <c r="F86" s="45">
        <v>1.1000000000000001</v>
      </c>
      <c r="G86" s="45">
        <v>0.7</v>
      </c>
      <c r="H86" s="7"/>
      <c r="I86" s="45">
        <v>6</v>
      </c>
      <c r="J86" s="7"/>
      <c r="K86" s="7">
        <f t="shared" si="0"/>
        <v>4.6199999999999992</v>
      </c>
    </row>
    <row r="87" spans="1:11" ht="14.4" x14ac:dyDescent="0.25">
      <c r="A87" s="7"/>
      <c r="B87" s="7"/>
      <c r="C87" s="48" t="s">
        <v>443</v>
      </c>
      <c r="D87" s="7" t="s">
        <v>322</v>
      </c>
      <c r="E87" s="26"/>
      <c r="F87" s="45">
        <v>1.2</v>
      </c>
      <c r="G87" s="45">
        <v>1.73</v>
      </c>
      <c r="H87" s="7"/>
      <c r="I87" s="45">
        <v>1</v>
      </c>
      <c r="J87" s="7"/>
      <c r="K87" s="7">
        <f t="shared" si="0"/>
        <v>2.0760000000000001</v>
      </c>
    </row>
    <row r="88" spans="1:11" x14ac:dyDescent="0.25">
      <c r="A88" s="7"/>
      <c r="B88" s="7"/>
      <c r="C88" s="9"/>
      <c r="D88" s="7" t="s">
        <v>322</v>
      </c>
      <c r="E88" s="26"/>
      <c r="F88" s="44"/>
      <c r="G88" s="44"/>
      <c r="H88" s="44"/>
      <c r="I88" s="44"/>
      <c r="J88" s="44"/>
      <c r="K88" s="47">
        <f>SUM(K89:K107)</f>
        <v>42.639499999999998</v>
      </c>
    </row>
    <row r="89" spans="1:11" ht="14.4" x14ac:dyDescent="0.25">
      <c r="A89" s="7"/>
      <c r="B89" s="7"/>
      <c r="C89" s="48" t="s">
        <v>444</v>
      </c>
      <c r="D89" s="7" t="s">
        <v>322</v>
      </c>
      <c r="E89" s="26"/>
      <c r="F89" s="45">
        <v>1.4</v>
      </c>
      <c r="G89" s="46">
        <v>2.4</v>
      </c>
      <c r="H89" s="7"/>
      <c r="I89" s="45">
        <v>5</v>
      </c>
      <c r="J89" s="7"/>
      <c r="K89" s="7">
        <f>F89*G89*I89</f>
        <v>16.8</v>
      </c>
    </row>
    <row r="90" spans="1:11" ht="14.4" x14ac:dyDescent="0.25">
      <c r="A90" s="7"/>
      <c r="B90" s="7"/>
      <c r="C90" s="48" t="s">
        <v>444</v>
      </c>
      <c r="D90" s="7" t="s">
        <v>322</v>
      </c>
      <c r="E90" s="26"/>
      <c r="F90" s="45">
        <v>1.4</v>
      </c>
      <c r="G90" s="46">
        <v>1.2749999999999999</v>
      </c>
      <c r="H90" s="7"/>
      <c r="I90" s="45">
        <v>1</v>
      </c>
      <c r="J90" s="7"/>
      <c r="K90" s="7">
        <f t="shared" ref="K90:K107" si="1">F90*G90*I90</f>
        <v>1.7849999999999997</v>
      </c>
    </row>
    <row r="91" spans="1:11" ht="14.4" x14ac:dyDescent="0.25">
      <c r="A91" s="7"/>
      <c r="B91" s="7"/>
      <c r="C91" s="48" t="s">
        <v>444</v>
      </c>
      <c r="D91" s="7" t="s">
        <v>322</v>
      </c>
      <c r="E91" s="26"/>
      <c r="F91" s="45">
        <v>1.4</v>
      </c>
      <c r="G91" s="46">
        <v>1.1000000000000001</v>
      </c>
      <c r="H91" s="7"/>
      <c r="I91" s="45">
        <v>1</v>
      </c>
      <c r="J91" s="7"/>
      <c r="K91" s="7">
        <f t="shared" si="1"/>
        <v>1.54</v>
      </c>
    </row>
    <row r="92" spans="1:11" ht="14.4" x14ac:dyDescent="0.25">
      <c r="A92" s="7"/>
      <c r="B92" s="7"/>
      <c r="C92" s="48" t="s">
        <v>444</v>
      </c>
      <c r="D92" s="7" t="s">
        <v>322</v>
      </c>
      <c r="E92" s="26"/>
      <c r="F92" s="45">
        <v>1.4</v>
      </c>
      <c r="G92" s="46">
        <v>1.2</v>
      </c>
      <c r="H92" s="7"/>
      <c r="I92" s="45">
        <v>2</v>
      </c>
      <c r="J92" s="7"/>
      <c r="K92" s="7">
        <f t="shared" si="1"/>
        <v>3.36</v>
      </c>
    </row>
    <row r="93" spans="1:11" ht="14.4" x14ac:dyDescent="0.25">
      <c r="A93" s="7"/>
      <c r="B93" s="7"/>
      <c r="C93" s="48" t="s">
        <v>444</v>
      </c>
      <c r="D93" s="7" t="s">
        <v>322</v>
      </c>
      <c r="E93" s="26"/>
      <c r="F93" s="45">
        <v>1.4</v>
      </c>
      <c r="G93" s="46">
        <v>1.44</v>
      </c>
      <c r="H93" s="7"/>
      <c r="I93" s="45">
        <v>2</v>
      </c>
      <c r="J93" s="7"/>
      <c r="K93" s="7">
        <f t="shared" si="1"/>
        <v>4.032</v>
      </c>
    </row>
    <row r="94" spans="1:11" ht="14.4" x14ac:dyDescent="0.25">
      <c r="A94" s="7"/>
      <c r="B94" s="7"/>
      <c r="C94" s="48" t="s">
        <v>444</v>
      </c>
      <c r="D94" s="7" t="s">
        <v>322</v>
      </c>
      <c r="E94" s="26"/>
      <c r="F94" s="45">
        <v>1.4</v>
      </c>
      <c r="G94" s="46">
        <v>1.3</v>
      </c>
      <c r="H94" s="7"/>
      <c r="I94" s="45">
        <v>2</v>
      </c>
      <c r="J94" s="7"/>
      <c r="K94" s="7">
        <f t="shared" si="1"/>
        <v>3.6399999999999997</v>
      </c>
    </row>
    <row r="95" spans="1:11" ht="14.4" x14ac:dyDescent="0.25">
      <c r="A95" s="7"/>
      <c r="B95" s="7"/>
      <c r="C95" s="48" t="s">
        <v>444</v>
      </c>
      <c r="D95" s="7" t="s">
        <v>322</v>
      </c>
      <c r="E95" s="26"/>
      <c r="F95" s="45">
        <v>1.2</v>
      </c>
      <c r="G95" s="46">
        <v>1.3</v>
      </c>
      <c r="H95" s="7"/>
      <c r="I95" s="45">
        <v>1</v>
      </c>
      <c r="J95" s="7"/>
      <c r="K95" s="7">
        <f t="shared" si="1"/>
        <v>1.56</v>
      </c>
    </row>
    <row r="96" spans="1:11" ht="14.4" x14ac:dyDescent="0.25">
      <c r="A96" s="7"/>
      <c r="B96" s="7"/>
      <c r="C96" s="48" t="s">
        <v>444</v>
      </c>
      <c r="D96" s="7" t="s">
        <v>322</v>
      </c>
      <c r="E96" s="26"/>
      <c r="F96" s="45">
        <v>0.8</v>
      </c>
      <c r="G96" s="45">
        <v>0.9</v>
      </c>
      <c r="H96" s="7"/>
      <c r="I96" s="45">
        <v>1</v>
      </c>
      <c r="J96" s="7"/>
      <c r="K96" s="7">
        <f t="shared" si="1"/>
        <v>0.72000000000000008</v>
      </c>
    </row>
    <row r="97" spans="1:11" ht="14.4" x14ac:dyDescent="0.25">
      <c r="A97" s="7"/>
      <c r="B97" s="7"/>
      <c r="C97" s="48" t="s">
        <v>444</v>
      </c>
      <c r="D97" s="7" t="s">
        <v>322</v>
      </c>
      <c r="E97" s="26"/>
      <c r="F97" s="45">
        <v>0.8</v>
      </c>
      <c r="G97" s="45">
        <v>2.1</v>
      </c>
      <c r="H97" s="7"/>
      <c r="I97" s="45">
        <v>1</v>
      </c>
      <c r="J97" s="7"/>
      <c r="K97" s="7">
        <f t="shared" si="1"/>
        <v>1.6800000000000002</v>
      </c>
    </row>
    <row r="98" spans="1:11" ht="14.4" x14ac:dyDescent="0.25">
      <c r="A98" s="7"/>
      <c r="B98" s="7"/>
      <c r="C98" s="48" t="s">
        <v>444</v>
      </c>
      <c r="D98" s="7" t="s">
        <v>322</v>
      </c>
      <c r="E98" s="26"/>
      <c r="F98" s="45">
        <v>1.1000000000000001</v>
      </c>
      <c r="G98" s="45">
        <v>0.75</v>
      </c>
      <c r="H98" s="7"/>
      <c r="I98" s="45">
        <v>1</v>
      </c>
      <c r="J98" s="7"/>
      <c r="K98" s="7">
        <f t="shared" si="1"/>
        <v>0.82500000000000007</v>
      </c>
    </row>
    <row r="99" spans="1:11" ht="14.4" x14ac:dyDescent="0.25">
      <c r="A99" s="7"/>
      <c r="B99" s="7"/>
      <c r="C99" s="48" t="s">
        <v>444</v>
      </c>
      <c r="D99" s="7" t="s">
        <v>322</v>
      </c>
      <c r="E99" s="26"/>
      <c r="F99" s="45">
        <v>1.4</v>
      </c>
      <c r="G99" s="45">
        <v>0.71</v>
      </c>
      <c r="H99" s="7"/>
      <c r="I99" s="45">
        <v>1</v>
      </c>
      <c r="J99" s="7"/>
      <c r="K99" s="7">
        <f t="shared" si="1"/>
        <v>0.99399999999999988</v>
      </c>
    </row>
    <row r="100" spans="1:11" ht="14.4" x14ac:dyDescent="0.25">
      <c r="A100" s="7"/>
      <c r="B100" s="7"/>
      <c r="C100" s="48" t="s">
        <v>444</v>
      </c>
      <c r="D100" s="7" t="s">
        <v>322</v>
      </c>
      <c r="E100" s="26"/>
      <c r="F100" s="45">
        <v>1.4</v>
      </c>
      <c r="G100" s="45">
        <v>0.95</v>
      </c>
      <c r="H100" s="7"/>
      <c r="I100" s="45">
        <v>1</v>
      </c>
      <c r="J100" s="7"/>
      <c r="K100" s="7">
        <f t="shared" si="1"/>
        <v>1.3299999999999998</v>
      </c>
    </row>
    <row r="101" spans="1:11" ht="14.4" x14ac:dyDescent="0.25">
      <c r="A101" s="7"/>
      <c r="B101" s="7"/>
      <c r="C101" s="48" t="s">
        <v>444</v>
      </c>
      <c r="D101" s="7" t="s">
        <v>322</v>
      </c>
      <c r="E101" s="26"/>
      <c r="F101" s="45">
        <v>1.3</v>
      </c>
      <c r="G101" s="45">
        <v>0.5</v>
      </c>
      <c r="H101" s="7"/>
      <c r="I101" s="45">
        <v>1</v>
      </c>
      <c r="J101" s="7"/>
      <c r="K101" s="7">
        <f t="shared" si="1"/>
        <v>0.65</v>
      </c>
    </row>
    <row r="102" spans="1:11" ht="14.4" x14ac:dyDescent="0.25">
      <c r="A102" s="7"/>
      <c r="B102" s="7"/>
      <c r="C102" s="48" t="s">
        <v>444</v>
      </c>
      <c r="D102" s="7" t="s">
        <v>322</v>
      </c>
      <c r="E102" s="26"/>
      <c r="F102" s="45">
        <v>1.3</v>
      </c>
      <c r="G102" s="45">
        <v>0.35</v>
      </c>
      <c r="H102" s="7"/>
      <c r="I102" s="45">
        <v>1</v>
      </c>
      <c r="J102" s="7"/>
      <c r="K102" s="7">
        <f t="shared" si="1"/>
        <v>0.45499999999999996</v>
      </c>
    </row>
    <row r="103" spans="1:11" ht="14.4" x14ac:dyDescent="0.25">
      <c r="A103" s="7"/>
      <c r="B103" s="7"/>
      <c r="C103" s="48" t="s">
        <v>444</v>
      </c>
      <c r="D103" s="7" t="s">
        <v>322</v>
      </c>
      <c r="E103" s="26"/>
      <c r="F103" s="45">
        <v>1.4</v>
      </c>
      <c r="G103" s="45">
        <v>0.35</v>
      </c>
      <c r="H103" s="7"/>
      <c r="I103" s="45">
        <v>1</v>
      </c>
      <c r="J103" s="7"/>
      <c r="K103" s="7">
        <f t="shared" si="1"/>
        <v>0.48999999999999994</v>
      </c>
    </row>
    <row r="104" spans="1:11" ht="14.4" x14ac:dyDescent="0.25">
      <c r="A104" s="7"/>
      <c r="B104" s="7"/>
      <c r="C104" s="48" t="s">
        <v>444</v>
      </c>
      <c r="D104" s="7" t="s">
        <v>322</v>
      </c>
      <c r="E104" s="26"/>
      <c r="F104" s="45">
        <v>1.4</v>
      </c>
      <c r="G104" s="45">
        <v>1.2</v>
      </c>
      <c r="H104" s="7"/>
      <c r="I104" s="45">
        <v>1</v>
      </c>
      <c r="J104" s="7"/>
      <c r="K104" s="7">
        <f t="shared" si="1"/>
        <v>1.68</v>
      </c>
    </row>
    <row r="105" spans="1:11" ht="14.4" x14ac:dyDescent="0.25">
      <c r="A105" s="7"/>
      <c r="B105" s="7"/>
      <c r="C105" s="48" t="s">
        <v>444</v>
      </c>
      <c r="D105" s="7" t="s">
        <v>322</v>
      </c>
      <c r="E105" s="26"/>
      <c r="F105" s="45">
        <v>1.2</v>
      </c>
      <c r="G105" s="45">
        <v>0.2</v>
      </c>
      <c r="H105" s="7"/>
      <c r="I105" s="45">
        <v>1</v>
      </c>
      <c r="J105" s="7"/>
      <c r="K105" s="7">
        <f t="shared" si="1"/>
        <v>0.24</v>
      </c>
    </row>
    <row r="106" spans="1:11" ht="14.4" x14ac:dyDescent="0.25">
      <c r="A106" s="7"/>
      <c r="B106" s="7"/>
      <c r="C106" s="48" t="s">
        <v>444</v>
      </c>
      <c r="D106" s="7" t="s">
        <v>322</v>
      </c>
      <c r="E106" s="26"/>
      <c r="F106" s="45">
        <v>0.55000000000000004</v>
      </c>
      <c r="G106" s="45">
        <v>0.45</v>
      </c>
      <c r="H106" s="7"/>
      <c r="I106" s="45">
        <v>1</v>
      </c>
      <c r="J106" s="7"/>
      <c r="K106" s="7">
        <f t="shared" si="1"/>
        <v>0.24750000000000003</v>
      </c>
    </row>
    <row r="107" spans="1:11" ht="14.4" x14ac:dyDescent="0.25">
      <c r="A107" s="7"/>
      <c r="B107" s="7"/>
      <c r="C107" s="48" t="s">
        <v>444</v>
      </c>
      <c r="D107" s="7" t="s">
        <v>322</v>
      </c>
      <c r="E107" s="26"/>
      <c r="F107" s="45">
        <v>0.94</v>
      </c>
      <c r="G107" s="45">
        <v>0.65</v>
      </c>
      <c r="H107" s="7"/>
      <c r="I107" s="45">
        <v>1</v>
      </c>
      <c r="J107" s="7"/>
      <c r="K107" s="7">
        <f t="shared" si="1"/>
        <v>0.61099999999999999</v>
      </c>
    </row>
    <row r="108" spans="1:11" x14ac:dyDescent="0.25">
      <c r="A108" s="7"/>
      <c r="B108" s="7"/>
      <c r="C108" s="9"/>
      <c r="D108" s="7"/>
      <c r="E108" s="26"/>
      <c r="F108" s="7"/>
      <c r="G108" s="7"/>
      <c r="H108" s="7"/>
      <c r="I108" s="7"/>
      <c r="J108" s="7"/>
      <c r="K108" s="7"/>
    </row>
    <row r="109" spans="1:11" x14ac:dyDescent="0.25">
      <c r="A109" s="7">
        <v>100</v>
      </c>
      <c r="B109" s="7" t="s">
        <v>325</v>
      </c>
      <c r="C109" s="9" t="s">
        <v>326</v>
      </c>
      <c r="D109" s="7" t="s">
        <v>4</v>
      </c>
      <c r="E109" s="26" t="s">
        <v>4</v>
      </c>
      <c r="F109" s="7"/>
      <c r="G109" s="7"/>
      <c r="H109" s="7"/>
      <c r="I109" s="7"/>
      <c r="J109" s="7"/>
      <c r="K109" s="7"/>
    </row>
    <row r="110" spans="1:11" ht="96.6" x14ac:dyDescent="0.25">
      <c r="A110" s="7">
        <v>101</v>
      </c>
      <c r="B110" s="7" t="s">
        <v>4</v>
      </c>
      <c r="C110" s="9" t="s">
        <v>327</v>
      </c>
      <c r="D110" s="7" t="s">
        <v>322</v>
      </c>
      <c r="E110" s="26">
        <v>3</v>
      </c>
      <c r="F110" s="7"/>
      <c r="G110" s="7"/>
      <c r="H110" s="7"/>
      <c r="I110" s="7"/>
      <c r="J110" s="7"/>
      <c r="K110" s="7"/>
    </row>
    <row r="111" spans="1:11" x14ac:dyDescent="0.25">
      <c r="A111" s="7">
        <v>102</v>
      </c>
      <c r="B111" s="7" t="s">
        <v>4</v>
      </c>
      <c r="C111" s="9" t="s">
        <v>328</v>
      </c>
      <c r="D111" s="7" t="s">
        <v>4</v>
      </c>
      <c r="E111" s="26" t="s">
        <v>4</v>
      </c>
      <c r="F111" s="7"/>
      <c r="G111" s="7"/>
      <c r="H111" s="7"/>
      <c r="I111" s="7"/>
      <c r="J111" s="7"/>
      <c r="K111" s="7"/>
    </row>
    <row r="112" spans="1:11" x14ac:dyDescent="0.25">
      <c r="A112" s="7">
        <v>103</v>
      </c>
      <c r="B112" s="7" t="s">
        <v>329</v>
      </c>
      <c r="C112" s="9" t="s">
        <v>330</v>
      </c>
      <c r="D112" s="7" t="s">
        <v>4</v>
      </c>
      <c r="E112" s="26" t="s">
        <v>4</v>
      </c>
      <c r="F112" s="7"/>
      <c r="G112" s="7"/>
      <c r="H112" s="7"/>
      <c r="I112" s="7"/>
      <c r="J112" s="7"/>
      <c r="K112" s="7"/>
    </row>
    <row r="113" spans="1:11" ht="27.6" x14ac:dyDescent="0.25">
      <c r="A113" s="7">
        <v>104</v>
      </c>
      <c r="B113" s="7" t="s">
        <v>4</v>
      </c>
      <c r="C113" s="9" t="s">
        <v>331</v>
      </c>
      <c r="D113" s="7" t="s">
        <v>4</v>
      </c>
      <c r="E113" s="26" t="s">
        <v>4</v>
      </c>
      <c r="F113" s="7"/>
      <c r="G113" s="7"/>
      <c r="H113" s="7"/>
      <c r="I113" s="7"/>
      <c r="J113" s="7"/>
      <c r="K113" s="7"/>
    </row>
    <row r="114" spans="1:11" x14ac:dyDescent="0.25">
      <c r="A114" s="7">
        <v>105</v>
      </c>
      <c r="B114" s="7" t="s">
        <v>4</v>
      </c>
      <c r="C114" s="9" t="s">
        <v>332</v>
      </c>
      <c r="D114" s="7" t="s">
        <v>322</v>
      </c>
      <c r="E114" s="26">
        <v>1</v>
      </c>
      <c r="F114" s="7"/>
      <c r="G114" s="7"/>
      <c r="H114" s="7"/>
      <c r="I114" s="7"/>
      <c r="J114" s="7"/>
      <c r="K114" s="7"/>
    </row>
    <row r="115" spans="1:11" x14ac:dyDescent="0.25">
      <c r="A115" s="7">
        <v>106</v>
      </c>
      <c r="B115" s="7" t="s">
        <v>4</v>
      </c>
      <c r="C115" s="9" t="s">
        <v>328</v>
      </c>
      <c r="D115" s="7" t="s">
        <v>4</v>
      </c>
      <c r="E115" s="26" t="s">
        <v>4</v>
      </c>
      <c r="F115" s="7"/>
      <c r="G115" s="7"/>
      <c r="H115" s="7"/>
      <c r="I115" s="7"/>
      <c r="J115" s="7"/>
      <c r="K115" s="7"/>
    </row>
    <row r="116" spans="1:11" x14ac:dyDescent="0.25">
      <c r="A116" s="7">
        <v>107</v>
      </c>
      <c r="B116" s="7" t="s">
        <v>333</v>
      </c>
      <c r="C116" s="9" t="s">
        <v>334</v>
      </c>
      <c r="D116" s="7" t="s">
        <v>4</v>
      </c>
      <c r="E116" s="26" t="s">
        <v>4</v>
      </c>
      <c r="F116" s="7"/>
      <c r="G116" s="7"/>
      <c r="H116" s="7"/>
      <c r="I116" s="7"/>
      <c r="J116" s="7"/>
      <c r="K116" s="7"/>
    </row>
    <row r="117" spans="1:11" ht="96.6" x14ac:dyDescent="0.25">
      <c r="A117" s="7">
        <v>108</v>
      </c>
      <c r="B117" s="7" t="s">
        <v>4</v>
      </c>
      <c r="C117" s="9" t="s">
        <v>335</v>
      </c>
      <c r="D117" s="7" t="s">
        <v>4</v>
      </c>
      <c r="E117" s="26" t="s">
        <v>4</v>
      </c>
      <c r="F117" s="7"/>
      <c r="G117" s="7"/>
      <c r="H117" s="7"/>
      <c r="I117" s="7"/>
      <c r="J117" s="7"/>
      <c r="K117" s="7"/>
    </row>
    <row r="118" spans="1:11" x14ac:dyDescent="0.25">
      <c r="A118" s="7">
        <v>109</v>
      </c>
      <c r="B118" s="7" t="s">
        <v>4</v>
      </c>
      <c r="C118" s="9" t="s">
        <v>336</v>
      </c>
      <c r="D118" s="7" t="s">
        <v>4</v>
      </c>
      <c r="E118" s="26" t="s">
        <v>4</v>
      </c>
      <c r="F118" s="7"/>
      <c r="G118" s="7"/>
      <c r="H118" s="7"/>
      <c r="I118" s="7"/>
      <c r="J118" s="7"/>
      <c r="K118" s="7"/>
    </row>
    <row r="119" spans="1:11" x14ac:dyDescent="0.25">
      <c r="A119" s="7">
        <v>110</v>
      </c>
      <c r="B119" s="7" t="s">
        <v>13</v>
      </c>
      <c r="C119" s="9" t="s">
        <v>337</v>
      </c>
      <c r="D119" s="7" t="s">
        <v>4</v>
      </c>
      <c r="E119" s="26" t="s">
        <v>4</v>
      </c>
      <c r="F119" s="7"/>
      <c r="G119" s="7"/>
      <c r="H119" s="7"/>
      <c r="I119" s="7"/>
      <c r="J119" s="7"/>
      <c r="K119" s="7"/>
    </row>
    <row r="120" spans="1:11" x14ac:dyDescent="0.25">
      <c r="A120" s="7">
        <v>111</v>
      </c>
      <c r="B120" s="7" t="s">
        <v>4</v>
      </c>
      <c r="C120" s="9" t="s">
        <v>338</v>
      </c>
      <c r="D120" s="7" t="s">
        <v>15</v>
      </c>
      <c r="E120" s="26">
        <v>1</v>
      </c>
      <c r="F120" s="7"/>
      <c r="G120" s="7"/>
      <c r="H120" s="7"/>
      <c r="I120" s="7"/>
      <c r="J120" s="7"/>
      <c r="K120" s="7"/>
    </row>
    <row r="121" spans="1:11" x14ac:dyDescent="0.25">
      <c r="A121" s="7">
        <v>112</v>
      </c>
      <c r="B121" s="7" t="s">
        <v>339</v>
      </c>
      <c r="C121" s="9" t="s">
        <v>340</v>
      </c>
      <c r="D121" s="7" t="s">
        <v>4</v>
      </c>
      <c r="E121" s="26" t="s">
        <v>4</v>
      </c>
      <c r="F121" s="7"/>
      <c r="G121" s="7"/>
      <c r="H121" s="7"/>
      <c r="I121" s="7"/>
      <c r="J121" s="7"/>
      <c r="K121" s="7"/>
    </row>
    <row r="122" spans="1:11" ht="82.8" x14ac:dyDescent="0.25">
      <c r="A122" s="7">
        <v>113</v>
      </c>
      <c r="B122" s="7" t="s">
        <v>4</v>
      </c>
      <c r="C122" s="9" t="s">
        <v>341</v>
      </c>
      <c r="D122" s="7" t="s">
        <v>322</v>
      </c>
      <c r="E122" s="26">
        <v>1</v>
      </c>
      <c r="F122" s="7"/>
      <c r="G122" s="7"/>
      <c r="H122" s="7"/>
      <c r="I122" s="7"/>
      <c r="J122" s="7"/>
      <c r="K122" s="7"/>
    </row>
    <row r="123" spans="1:11" x14ac:dyDescent="0.25">
      <c r="A123" s="7">
        <v>114</v>
      </c>
      <c r="B123" s="7" t="s">
        <v>4</v>
      </c>
      <c r="C123" s="9" t="s">
        <v>328</v>
      </c>
      <c r="D123" s="7" t="s">
        <v>4</v>
      </c>
      <c r="E123" s="26" t="s">
        <v>4</v>
      </c>
      <c r="F123" s="7"/>
      <c r="G123" s="7"/>
      <c r="H123" s="7"/>
      <c r="I123" s="7"/>
      <c r="J123" s="7"/>
      <c r="K123" s="7"/>
    </row>
    <row r="124" spans="1:11" x14ac:dyDescent="0.25">
      <c r="A124" s="7">
        <v>115</v>
      </c>
      <c r="B124" s="7" t="s">
        <v>342</v>
      </c>
      <c r="C124" s="9" t="s">
        <v>343</v>
      </c>
      <c r="D124" s="7" t="s">
        <v>4</v>
      </c>
      <c r="E124" s="26" t="s">
        <v>4</v>
      </c>
      <c r="F124" s="7"/>
      <c r="G124" s="7"/>
      <c r="H124" s="7"/>
      <c r="I124" s="7"/>
      <c r="J124" s="7"/>
      <c r="K124" s="7"/>
    </row>
    <row r="125" spans="1:11" ht="41.4" x14ac:dyDescent="0.25">
      <c r="A125" s="7">
        <v>116</v>
      </c>
      <c r="B125" s="7" t="s">
        <v>4</v>
      </c>
      <c r="C125" s="9" t="s">
        <v>344</v>
      </c>
      <c r="D125" s="7" t="s">
        <v>322</v>
      </c>
      <c r="E125" s="26">
        <v>1</v>
      </c>
      <c r="F125" s="7"/>
      <c r="G125" s="7"/>
      <c r="H125" s="7"/>
      <c r="I125" s="7"/>
      <c r="J125" s="7"/>
      <c r="K125" s="7"/>
    </row>
    <row r="126" spans="1:11" x14ac:dyDescent="0.25">
      <c r="A126" s="7">
        <v>117</v>
      </c>
      <c r="B126" s="7" t="s">
        <v>345</v>
      </c>
      <c r="C126" s="9" t="s">
        <v>346</v>
      </c>
      <c r="D126" s="7" t="s">
        <v>4</v>
      </c>
      <c r="E126" s="26" t="s">
        <v>4</v>
      </c>
      <c r="F126" s="7"/>
      <c r="G126" s="7"/>
      <c r="H126" s="7"/>
      <c r="I126" s="7"/>
      <c r="J126" s="7"/>
      <c r="K126" s="7"/>
    </row>
    <row r="127" spans="1:11" ht="55.2" x14ac:dyDescent="0.25">
      <c r="A127" s="7">
        <v>118</v>
      </c>
      <c r="B127" s="7" t="s">
        <v>4</v>
      </c>
      <c r="C127" s="9" t="s">
        <v>347</v>
      </c>
      <c r="D127" s="7" t="s">
        <v>4</v>
      </c>
      <c r="E127" s="26" t="s">
        <v>4</v>
      </c>
      <c r="F127" s="7"/>
      <c r="G127" s="7"/>
      <c r="H127" s="7"/>
      <c r="I127" s="7"/>
      <c r="J127" s="7"/>
      <c r="K127" s="7"/>
    </row>
    <row r="128" spans="1:11" x14ac:dyDescent="0.25">
      <c r="A128" s="7">
        <v>119</v>
      </c>
      <c r="B128" s="7" t="s">
        <v>13</v>
      </c>
      <c r="C128" s="9" t="s">
        <v>348</v>
      </c>
      <c r="D128" s="7" t="s">
        <v>201</v>
      </c>
      <c r="E128" s="26">
        <v>1</v>
      </c>
      <c r="F128" s="7"/>
      <c r="G128" s="7"/>
      <c r="H128" s="7"/>
      <c r="I128" s="7"/>
      <c r="J128" s="7"/>
      <c r="K128" s="7"/>
    </row>
    <row r="129" spans="1:11" x14ac:dyDescent="0.25">
      <c r="A129" s="7">
        <v>121</v>
      </c>
      <c r="B129" s="7" t="s">
        <v>349</v>
      </c>
      <c r="C129" s="9" t="s">
        <v>350</v>
      </c>
      <c r="D129" s="7" t="s">
        <v>4</v>
      </c>
      <c r="E129" s="26" t="s">
        <v>4</v>
      </c>
      <c r="F129" s="7"/>
      <c r="G129" s="7"/>
      <c r="H129" s="7"/>
      <c r="I129" s="7"/>
      <c r="J129" s="7"/>
      <c r="K129" s="7"/>
    </row>
    <row r="130" spans="1:11" ht="69" x14ac:dyDescent="0.25">
      <c r="A130" s="7">
        <v>122</v>
      </c>
      <c r="B130" s="7" t="s">
        <v>4</v>
      </c>
      <c r="C130" s="9" t="s">
        <v>351</v>
      </c>
      <c r="D130" s="7" t="s">
        <v>4</v>
      </c>
      <c r="E130" s="26" t="s">
        <v>4</v>
      </c>
      <c r="F130" s="7"/>
      <c r="G130" s="7"/>
      <c r="H130" s="7"/>
      <c r="I130" s="7"/>
      <c r="J130" s="7"/>
      <c r="K130" s="7"/>
    </row>
    <row r="131" spans="1:11" x14ac:dyDescent="0.25">
      <c r="A131" s="7">
        <v>123</v>
      </c>
      <c r="B131" s="7" t="s">
        <v>4</v>
      </c>
      <c r="C131" s="9" t="s">
        <v>352</v>
      </c>
      <c r="D131" s="7" t="s">
        <v>4</v>
      </c>
      <c r="E131" s="26" t="s">
        <v>4</v>
      </c>
      <c r="F131" s="7"/>
      <c r="G131" s="7"/>
      <c r="H131" s="7"/>
      <c r="I131" s="7"/>
      <c r="J131" s="7"/>
      <c r="K131" s="7"/>
    </row>
    <row r="132" spans="1:11" x14ac:dyDescent="0.25">
      <c r="A132" s="7">
        <v>125</v>
      </c>
      <c r="B132" s="7" t="s">
        <v>16</v>
      </c>
      <c r="C132" s="9" t="s">
        <v>353</v>
      </c>
      <c r="D132" s="7" t="s">
        <v>201</v>
      </c>
      <c r="E132" s="26">
        <v>1</v>
      </c>
      <c r="F132" s="7"/>
      <c r="G132" s="7"/>
      <c r="H132" s="7"/>
      <c r="I132" s="7"/>
      <c r="J132" s="7"/>
      <c r="K132" s="7"/>
    </row>
    <row r="133" spans="1:11" x14ac:dyDescent="0.25">
      <c r="A133" s="7">
        <v>126</v>
      </c>
      <c r="B133" s="7" t="s">
        <v>4</v>
      </c>
      <c r="C133" s="9" t="s">
        <v>354</v>
      </c>
      <c r="D133" s="7" t="s">
        <v>4</v>
      </c>
      <c r="E133" s="26" t="s">
        <v>4</v>
      </c>
      <c r="F133" s="7"/>
      <c r="G133" s="7"/>
      <c r="H133" s="7"/>
      <c r="I133" s="7"/>
      <c r="J133" s="7"/>
      <c r="K133" s="7"/>
    </row>
    <row r="134" spans="1:11" ht="41.4" x14ac:dyDescent="0.25">
      <c r="A134" s="7">
        <v>127</v>
      </c>
      <c r="B134" s="7" t="s">
        <v>4</v>
      </c>
      <c r="C134" s="9" t="s">
        <v>355</v>
      </c>
      <c r="D134" s="7" t="s">
        <v>4</v>
      </c>
      <c r="E134" s="26" t="s">
        <v>4</v>
      </c>
      <c r="F134" s="7"/>
      <c r="G134" s="7"/>
      <c r="H134" s="7"/>
      <c r="I134" s="7"/>
      <c r="J134" s="7"/>
      <c r="K134" s="7"/>
    </row>
    <row r="135" spans="1:11" x14ac:dyDescent="0.25">
      <c r="A135" s="7">
        <v>128</v>
      </c>
      <c r="B135" s="7" t="s">
        <v>4</v>
      </c>
      <c r="C135" s="9" t="s">
        <v>356</v>
      </c>
      <c r="D135" s="7" t="s">
        <v>4</v>
      </c>
      <c r="E135" s="26" t="s">
        <v>4</v>
      </c>
      <c r="F135" s="7"/>
      <c r="G135" s="7"/>
      <c r="H135" s="7"/>
      <c r="I135" s="7"/>
      <c r="J135" s="7"/>
      <c r="K135" s="7"/>
    </row>
    <row r="136" spans="1:11" ht="27.6" x14ac:dyDescent="0.25">
      <c r="A136" s="7">
        <v>129</v>
      </c>
      <c r="B136" s="7" t="s">
        <v>4</v>
      </c>
      <c r="C136" s="9" t="s">
        <v>357</v>
      </c>
      <c r="D136" s="7" t="s">
        <v>4</v>
      </c>
      <c r="E136" s="26" t="s">
        <v>4</v>
      </c>
      <c r="F136" s="7"/>
      <c r="G136" s="7"/>
      <c r="H136" s="7"/>
      <c r="I136" s="7"/>
      <c r="J136" s="7"/>
      <c r="K136" s="7"/>
    </row>
    <row r="137" spans="1:11" ht="27.6" x14ac:dyDescent="0.25">
      <c r="A137" s="7">
        <v>130</v>
      </c>
      <c r="B137" s="7" t="s">
        <v>4</v>
      </c>
      <c r="C137" s="9" t="s">
        <v>358</v>
      </c>
      <c r="D137" s="7" t="s">
        <v>4</v>
      </c>
      <c r="E137" s="26" t="s">
        <v>4</v>
      </c>
      <c r="F137" s="7"/>
      <c r="G137" s="7"/>
      <c r="H137" s="7"/>
      <c r="I137" s="7"/>
      <c r="J137" s="7"/>
      <c r="K137" s="7"/>
    </row>
    <row r="138" spans="1:11" ht="27.6" x14ac:dyDescent="0.25">
      <c r="A138" s="7">
        <v>131</v>
      </c>
      <c r="B138" s="7" t="s">
        <v>4</v>
      </c>
      <c r="C138" s="9" t="s">
        <v>359</v>
      </c>
      <c r="D138" s="7" t="s">
        <v>4</v>
      </c>
      <c r="E138" s="26" t="s">
        <v>4</v>
      </c>
      <c r="F138" s="7"/>
      <c r="G138" s="7"/>
      <c r="H138" s="7"/>
      <c r="I138" s="7"/>
      <c r="J138" s="7"/>
      <c r="K138" s="7"/>
    </row>
    <row r="139" spans="1:11" x14ac:dyDescent="0.25">
      <c r="A139" s="10">
        <v>132</v>
      </c>
      <c r="B139" s="10" t="s">
        <v>4</v>
      </c>
      <c r="C139" s="11" t="s">
        <v>180</v>
      </c>
      <c r="D139" s="10" t="s">
        <v>4</v>
      </c>
      <c r="E139" s="34" t="s">
        <v>4</v>
      </c>
      <c r="F139" s="7"/>
      <c r="G139" s="7"/>
      <c r="H139" s="7"/>
      <c r="I139" s="7"/>
      <c r="J139" s="7"/>
      <c r="K139" s="7"/>
    </row>
    <row r="140" spans="1:11" x14ac:dyDescent="0.25">
      <c r="A140" s="7">
        <v>133</v>
      </c>
      <c r="B140" s="7" t="s">
        <v>12</v>
      </c>
      <c r="C140" s="9" t="s">
        <v>360</v>
      </c>
      <c r="D140" s="7" t="s">
        <v>4</v>
      </c>
      <c r="E140" s="26" t="s">
        <v>4</v>
      </c>
      <c r="F140" s="7"/>
      <c r="G140" s="7"/>
      <c r="H140" s="7"/>
      <c r="I140" s="7"/>
      <c r="J140" s="7"/>
      <c r="K140" s="7"/>
    </row>
    <row r="141" spans="1:11" x14ac:dyDescent="0.25">
      <c r="A141" s="7">
        <v>134</v>
      </c>
      <c r="B141" s="7" t="s">
        <v>207</v>
      </c>
      <c r="C141" s="9" t="s">
        <v>361</v>
      </c>
      <c r="D141" s="7" t="s">
        <v>4</v>
      </c>
      <c r="E141" s="26" t="s">
        <v>4</v>
      </c>
      <c r="F141" s="7"/>
      <c r="G141" s="7"/>
      <c r="H141" s="7"/>
      <c r="I141" s="7"/>
      <c r="J141" s="7"/>
      <c r="K141" s="7"/>
    </row>
    <row r="142" spans="1:11" ht="96.6" x14ac:dyDescent="0.25">
      <c r="A142" s="7">
        <v>135</v>
      </c>
      <c r="B142" s="7" t="s">
        <v>4</v>
      </c>
      <c r="C142" s="9" t="s">
        <v>362</v>
      </c>
      <c r="D142" s="7" t="s">
        <v>322</v>
      </c>
      <c r="E142" s="26">
        <v>30</v>
      </c>
      <c r="F142" s="7"/>
      <c r="G142" s="7"/>
      <c r="H142" s="7"/>
      <c r="I142" s="7"/>
      <c r="J142" s="7"/>
      <c r="K142" s="47">
        <f>SUM(K143:K157)</f>
        <v>31.156999999999996</v>
      </c>
    </row>
    <row r="143" spans="1:11" ht="14.4" x14ac:dyDescent="0.25">
      <c r="A143" s="7"/>
      <c r="B143" s="7"/>
      <c r="C143" s="48" t="s">
        <v>443</v>
      </c>
      <c r="D143" s="7" t="s">
        <v>322</v>
      </c>
      <c r="E143" s="26"/>
      <c r="F143" s="45">
        <v>1.6</v>
      </c>
      <c r="G143" s="46">
        <v>1.76</v>
      </c>
      <c r="H143" s="7"/>
      <c r="I143" s="45">
        <v>1</v>
      </c>
      <c r="J143" s="7"/>
      <c r="K143" s="7">
        <f>I143*G143*F143</f>
        <v>2.8160000000000003</v>
      </c>
    </row>
    <row r="144" spans="1:11" ht="14.4" x14ac:dyDescent="0.25">
      <c r="A144" s="7"/>
      <c r="B144" s="7"/>
      <c r="C144" s="48" t="s">
        <v>443</v>
      </c>
      <c r="D144" s="7" t="s">
        <v>322</v>
      </c>
      <c r="E144" s="26"/>
      <c r="F144" s="45">
        <v>1.45</v>
      </c>
      <c r="G144" s="46">
        <v>0.7</v>
      </c>
      <c r="H144" s="7"/>
      <c r="I144" s="45">
        <v>1</v>
      </c>
      <c r="J144" s="7"/>
      <c r="K144" s="7">
        <f t="shared" ref="K144:K157" si="2">I144*G144*F144</f>
        <v>1.0149999999999999</v>
      </c>
    </row>
    <row r="145" spans="1:11" ht="14.4" x14ac:dyDescent="0.25">
      <c r="A145" s="7"/>
      <c r="B145" s="7"/>
      <c r="C145" s="48" t="s">
        <v>443</v>
      </c>
      <c r="D145" s="7" t="s">
        <v>322</v>
      </c>
      <c r="E145" s="26"/>
      <c r="F145" s="45">
        <v>1.35</v>
      </c>
      <c r="G145" s="46">
        <v>1.98</v>
      </c>
      <c r="H145" s="7"/>
      <c r="I145" s="45">
        <v>1</v>
      </c>
      <c r="J145" s="7"/>
      <c r="K145" s="7">
        <f t="shared" si="2"/>
        <v>2.673</v>
      </c>
    </row>
    <row r="146" spans="1:11" ht="14.4" x14ac:dyDescent="0.25">
      <c r="A146" s="7"/>
      <c r="B146" s="7"/>
      <c r="C146" s="48" t="s">
        <v>443</v>
      </c>
      <c r="D146" s="7" t="s">
        <v>322</v>
      </c>
      <c r="E146" s="26"/>
      <c r="F146" s="45">
        <v>1.35</v>
      </c>
      <c r="G146" s="46">
        <v>1.8</v>
      </c>
      <c r="H146" s="7"/>
      <c r="I146" s="45">
        <v>1</v>
      </c>
      <c r="J146" s="7"/>
      <c r="K146" s="7">
        <f t="shared" si="2"/>
        <v>2.4300000000000002</v>
      </c>
    </row>
    <row r="147" spans="1:11" ht="14.4" x14ac:dyDescent="0.25">
      <c r="A147" s="7"/>
      <c r="B147" s="7"/>
      <c r="C147" s="48" t="s">
        <v>443</v>
      </c>
      <c r="D147" s="7" t="s">
        <v>322</v>
      </c>
      <c r="E147" s="26"/>
      <c r="F147" s="45">
        <v>1.35</v>
      </c>
      <c r="G147" s="46">
        <v>0.99</v>
      </c>
      <c r="H147" s="7"/>
      <c r="I147" s="45">
        <v>1</v>
      </c>
      <c r="J147" s="7"/>
      <c r="K147" s="7">
        <f t="shared" si="2"/>
        <v>1.3365</v>
      </c>
    </row>
    <row r="148" spans="1:11" ht="14.4" x14ac:dyDescent="0.25">
      <c r="A148" s="7"/>
      <c r="B148" s="7"/>
      <c r="C148" s="48" t="s">
        <v>443</v>
      </c>
      <c r="D148" s="7" t="s">
        <v>322</v>
      </c>
      <c r="E148" s="26"/>
      <c r="F148" s="45">
        <v>1.1000000000000001</v>
      </c>
      <c r="G148" s="46">
        <v>0.63</v>
      </c>
      <c r="H148" s="7"/>
      <c r="I148" s="45">
        <v>1</v>
      </c>
      <c r="J148" s="7"/>
      <c r="K148" s="7">
        <f t="shared" si="2"/>
        <v>0.69300000000000006</v>
      </c>
    </row>
    <row r="149" spans="1:11" ht="14.4" x14ac:dyDescent="0.25">
      <c r="A149" s="7"/>
      <c r="B149" s="7"/>
      <c r="C149" s="48" t="s">
        <v>443</v>
      </c>
      <c r="D149" s="7" t="s">
        <v>322</v>
      </c>
      <c r="E149" s="26"/>
      <c r="F149" s="45">
        <v>1</v>
      </c>
      <c r="G149" s="46">
        <v>2</v>
      </c>
      <c r="H149" s="7"/>
      <c r="I149" s="45">
        <v>2</v>
      </c>
      <c r="J149" s="7"/>
      <c r="K149" s="7">
        <f t="shared" si="2"/>
        <v>4</v>
      </c>
    </row>
    <row r="150" spans="1:11" ht="14.4" x14ac:dyDescent="0.25">
      <c r="A150" s="7"/>
      <c r="B150" s="7"/>
      <c r="C150" s="48" t="s">
        <v>443</v>
      </c>
      <c r="D150" s="7" t="s">
        <v>322</v>
      </c>
      <c r="E150" s="26"/>
      <c r="F150" s="45">
        <v>1.075</v>
      </c>
      <c r="G150" s="45">
        <v>0.3</v>
      </c>
      <c r="H150" s="7"/>
      <c r="I150" s="45">
        <v>6</v>
      </c>
      <c r="J150" s="7"/>
      <c r="K150" s="7">
        <f t="shared" si="2"/>
        <v>1.9349999999999998</v>
      </c>
    </row>
    <row r="151" spans="1:11" ht="14.4" x14ac:dyDescent="0.25">
      <c r="A151" s="7"/>
      <c r="B151" s="7"/>
      <c r="C151" s="48" t="s">
        <v>443</v>
      </c>
      <c r="D151" s="7" t="s">
        <v>322</v>
      </c>
      <c r="E151" s="26"/>
      <c r="F151" s="45">
        <v>1</v>
      </c>
      <c r="G151" s="45">
        <v>0.75</v>
      </c>
      <c r="H151" s="7"/>
      <c r="I151" s="45">
        <v>3</v>
      </c>
      <c r="J151" s="7"/>
      <c r="K151" s="7">
        <f t="shared" si="2"/>
        <v>2.25</v>
      </c>
    </row>
    <row r="152" spans="1:11" ht="14.4" x14ac:dyDescent="0.25">
      <c r="A152" s="7"/>
      <c r="B152" s="7"/>
      <c r="C152" s="48" t="s">
        <v>443</v>
      </c>
      <c r="D152" s="7" t="s">
        <v>322</v>
      </c>
      <c r="E152" s="26"/>
      <c r="F152" s="45">
        <v>1.1000000000000001</v>
      </c>
      <c r="G152" s="45">
        <v>0.8</v>
      </c>
      <c r="H152" s="7"/>
      <c r="I152" s="45">
        <v>1</v>
      </c>
      <c r="J152" s="7"/>
      <c r="K152" s="7">
        <f t="shared" si="2"/>
        <v>0.88000000000000012</v>
      </c>
    </row>
    <row r="153" spans="1:11" ht="14.4" x14ac:dyDescent="0.25">
      <c r="A153" s="7"/>
      <c r="B153" s="7"/>
      <c r="C153" s="48" t="s">
        <v>443</v>
      </c>
      <c r="D153" s="7" t="s">
        <v>322</v>
      </c>
      <c r="E153" s="26"/>
      <c r="F153" s="45">
        <v>1.4</v>
      </c>
      <c r="G153" s="45">
        <v>1.425</v>
      </c>
      <c r="H153" s="7"/>
      <c r="I153" s="45">
        <v>1</v>
      </c>
      <c r="J153" s="7"/>
      <c r="K153" s="7">
        <f t="shared" si="2"/>
        <v>1.9949999999999999</v>
      </c>
    </row>
    <row r="154" spans="1:11" ht="14.4" x14ac:dyDescent="0.25">
      <c r="A154" s="7"/>
      <c r="B154" s="7"/>
      <c r="C154" s="48" t="s">
        <v>443</v>
      </c>
      <c r="D154" s="7" t="s">
        <v>322</v>
      </c>
      <c r="E154" s="26"/>
      <c r="F154" s="45">
        <v>1.4</v>
      </c>
      <c r="G154" s="45">
        <v>1.5</v>
      </c>
      <c r="H154" s="7"/>
      <c r="I154" s="45">
        <v>1</v>
      </c>
      <c r="J154" s="7"/>
      <c r="K154" s="7">
        <f t="shared" si="2"/>
        <v>2.0999999999999996</v>
      </c>
    </row>
    <row r="155" spans="1:11" ht="14.4" x14ac:dyDescent="0.25">
      <c r="A155" s="7"/>
      <c r="B155" s="7"/>
      <c r="C155" s="48" t="s">
        <v>443</v>
      </c>
      <c r="D155" s="7" t="s">
        <v>322</v>
      </c>
      <c r="E155" s="26"/>
      <c r="F155" s="45">
        <v>1.125</v>
      </c>
      <c r="G155" s="45">
        <v>0.3</v>
      </c>
      <c r="H155" s="7"/>
      <c r="I155" s="45">
        <v>1</v>
      </c>
      <c r="J155" s="7"/>
      <c r="K155" s="7">
        <f t="shared" si="2"/>
        <v>0.33749999999999997</v>
      </c>
    </row>
    <row r="156" spans="1:11" ht="14.4" x14ac:dyDescent="0.25">
      <c r="A156" s="7"/>
      <c r="B156" s="7"/>
      <c r="C156" s="48" t="s">
        <v>443</v>
      </c>
      <c r="D156" s="7" t="s">
        <v>322</v>
      </c>
      <c r="E156" s="26"/>
      <c r="F156" s="45">
        <v>1.1000000000000001</v>
      </c>
      <c r="G156" s="45">
        <v>0.7</v>
      </c>
      <c r="H156" s="7"/>
      <c r="I156" s="45">
        <v>6</v>
      </c>
      <c r="J156" s="7"/>
      <c r="K156" s="7">
        <f t="shared" si="2"/>
        <v>4.6199999999999992</v>
      </c>
    </row>
    <row r="157" spans="1:11" ht="14.4" x14ac:dyDescent="0.25">
      <c r="A157" s="7"/>
      <c r="B157" s="7"/>
      <c r="C157" s="48" t="s">
        <v>443</v>
      </c>
      <c r="D157" s="7" t="s">
        <v>322</v>
      </c>
      <c r="E157" s="26"/>
      <c r="F157" s="45">
        <v>1.2</v>
      </c>
      <c r="G157" s="45">
        <v>1.73</v>
      </c>
      <c r="H157" s="7"/>
      <c r="I157" s="45">
        <v>1</v>
      </c>
      <c r="J157" s="7"/>
      <c r="K157" s="7">
        <f t="shared" si="2"/>
        <v>2.0760000000000001</v>
      </c>
    </row>
    <row r="158" spans="1:11" x14ac:dyDescent="0.25">
      <c r="A158" s="7">
        <v>136</v>
      </c>
      <c r="B158" s="7" t="s">
        <v>4</v>
      </c>
      <c r="C158" s="9" t="s">
        <v>278</v>
      </c>
      <c r="D158" s="7" t="s">
        <v>4</v>
      </c>
      <c r="E158" s="26" t="s">
        <v>4</v>
      </c>
      <c r="F158" s="7"/>
      <c r="G158" s="7"/>
      <c r="H158" s="7"/>
      <c r="I158" s="7"/>
      <c r="J158" s="7"/>
      <c r="K158" s="7"/>
    </row>
    <row r="159" spans="1:11" x14ac:dyDescent="0.25">
      <c r="A159" s="7">
        <v>137</v>
      </c>
      <c r="B159" s="7" t="s">
        <v>206</v>
      </c>
      <c r="C159" s="9" t="s">
        <v>363</v>
      </c>
      <c r="D159" s="7" t="s">
        <v>4</v>
      </c>
      <c r="E159" s="26" t="s">
        <v>4</v>
      </c>
      <c r="F159" s="7"/>
      <c r="G159" s="7"/>
      <c r="H159" s="7"/>
      <c r="I159" s="7"/>
      <c r="J159" s="7"/>
      <c r="K159" s="7"/>
    </row>
    <row r="160" spans="1:11" ht="96.6" x14ac:dyDescent="0.25">
      <c r="A160" s="7">
        <v>138</v>
      </c>
      <c r="B160" s="7" t="s">
        <v>4</v>
      </c>
      <c r="C160" s="9" t="s">
        <v>364</v>
      </c>
      <c r="D160" s="7" t="s">
        <v>322</v>
      </c>
      <c r="E160" s="26">
        <v>5</v>
      </c>
      <c r="F160" s="7"/>
      <c r="G160" s="7"/>
      <c r="H160" s="7"/>
      <c r="I160" s="7"/>
      <c r="J160" s="7"/>
      <c r="K160" s="7"/>
    </row>
    <row r="161" spans="1:11" x14ac:dyDescent="0.25">
      <c r="A161" s="7">
        <v>139</v>
      </c>
      <c r="B161" s="7" t="s">
        <v>4</v>
      </c>
      <c r="C161" s="9" t="s">
        <v>278</v>
      </c>
      <c r="D161" s="7" t="s">
        <v>4</v>
      </c>
      <c r="E161" s="26" t="s">
        <v>4</v>
      </c>
      <c r="F161" s="7"/>
      <c r="G161" s="7"/>
      <c r="H161" s="7"/>
      <c r="I161" s="7"/>
      <c r="J161" s="7"/>
      <c r="K161" s="7"/>
    </row>
    <row r="162" spans="1:11" x14ac:dyDescent="0.25">
      <c r="A162" s="7">
        <v>140</v>
      </c>
      <c r="B162" s="7" t="s">
        <v>205</v>
      </c>
      <c r="C162" s="9" t="s">
        <v>365</v>
      </c>
      <c r="D162" s="7" t="s">
        <v>4</v>
      </c>
      <c r="E162" s="26" t="s">
        <v>4</v>
      </c>
      <c r="F162" s="7"/>
      <c r="G162" s="7"/>
      <c r="H162" s="7"/>
      <c r="I162" s="7"/>
      <c r="J162" s="7"/>
      <c r="K162" s="7"/>
    </row>
    <row r="163" spans="1:11" ht="124.2" x14ac:dyDescent="0.25">
      <c r="A163" s="7">
        <v>141</v>
      </c>
      <c r="B163" s="7" t="s">
        <v>4</v>
      </c>
      <c r="C163" s="9" t="s">
        <v>366</v>
      </c>
      <c r="D163" s="7" t="s">
        <v>322</v>
      </c>
      <c r="E163" s="26">
        <v>55</v>
      </c>
      <c r="F163" s="7"/>
      <c r="G163" s="7"/>
      <c r="H163" s="7"/>
      <c r="I163" s="7"/>
      <c r="J163" s="7"/>
      <c r="K163" s="47">
        <f>SUM(K164:K182)</f>
        <v>42.639499999999998</v>
      </c>
    </row>
    <row r="164" spans="1:11" ht="14.4" x14ac:dyDescent="0.25">
      <c r="A164" s="7"/>
      <c r="B164" s="7"/>
      <c r="C164" s="48" t="s">
        <v>444</v>
      </c>
      <c r="D164" s="7" t="s">
        <v>322</v>
      </c>
      <c r="E164" s="26"/>
      <c r="F164" s="45">
        <v>1.4</v>
      </c>
      <c r="G164" s="46">
        <v>2.4</v>
      </c>
      <c r="H164" s="7"/>
      <c r="I164" s="45">
        <v>5</v>
      </c>
      <c r="J164" s="7"/>
      <c r="K164" s="7">
        <f>F164*G164*I164</f>
        <v>16.8</v>
      </c>
    </row>
    <row r="165" spans="1:11" ht="14.4" x14ac:dyDescent="0.25">
      <c r="A165" s="7"/>
      <c r="B165" s="7"/>
      <c r="C165" s="48" t="s">
        <v>444</v>
      </c>
      <c r="D165" s="7" t="s">
        <v>322</v>
      </c>
      <c r="E165" s="26"/>
      <c r="F165" s="45">
        <v>1.4</v>
      </c>
      <c r="G165" s="46">
        <v>1.2749999999999999</v>
      </c>
      <c r="H165" s="7"/>
      <c r="I165" s="45">
        <v>1</v>
      </c>
      <c r="J165" s="7"/>
      <c r="K165" s="7">
        <f t="shared" ref="K165:K182" si="3">F165*G165*I165</f>
        <v>1.7849999999999997</v>
      </c>
    </row>
    <row r="166" spans="1:11" ht="14.4" x14ac:dyDescent="0.25">
      <c r="A166" s="7"/>
      <c r="B166" s="7"/>
      <c r="C166" s="48" t="s">
        <v>444</v>
      </c>
      <c r="D166" s="7" t="s">
        <v>322</v>
      </c>
      <c r="E166" s="26"/>
      <c r="F166" s="45">
        <v>1.4</v>
      </c>
      <c r="G166" s="46">
        <v>1.1000000000000001</v>
      </c>
      <c r="H166" s="7"/>
      <c r="I166" s="45">
        <v>1</v>
      </c>
      <c r="J166" s="7"/>
      <c r="K166" s="7">
        <f t="shared" si="3"/>
        <v>1.54</v>
      </c>
    </row>
    <row r="167" spans="1:11" ht="14.4" x14ac:dyDescent="0.25">
      <c r="A167" s="7"/>
      <c r="B167" s="7"/>
      <c r="C167" s="48" t="s">
        <v>444</v>
      </c>
      <c r="D167" s="7" t="s">
        <v>322</v>
      </c>
      <c r="E167" s="26"/>
      <c r="F167" s="45">
        <v>1.4</v>
      </c>
      <c r="G167" s="46">
        <v>1.2</v>
      </c>
      <c r="H167" s="7"/>
      <c r="I167" s="45">
        <v>2</v>
      </c>
      <c r="J167" s="7"/>
      <c r="K167" s="7">
        <f t="shared" si="3"/>
        <v>3.36</v>
      </c>
    </row>
    <row r="168" spans="1:11" ht="14.4" x14ac:dyDescent="0.25">
      <c r="A168" s="7"/>
      <c r="B168" s="7"/>
      <c r="C168" s="48" t="s">
        <v>444</v>
      </c>
      <c r="D168" s="7" t="s">
        <v>322</v>
      </c>
      <c r="E168" s="26"/>
      <c r="F168" s="45">
        <v>1.4</v>
      </c>
      <c r="G168" s="46">
        <v>1.44</v>
      </c>
      <c r="H168" s="7"/>
      <c r="I168" s="45">
        <v>2</v>
      </c>
      <c r="J168" s="7"/>
      <c r="K168" s="7">
        <f t="shared" si="3"/>
        <v>4.032</v>
      </c>
    </row>
    <row r="169" spans="1:11" ht="14.4" x14ac:dyDescent="0.25">
      <c r="A169" s="7"/>
      <c r="B169" s="7"/>
      <c r="C169" s="48" t="s">
        <v>444</v>
      </c>
      <c r="D169" s="7" t="s">
        <v>322</v>
      </c>
      <c r="E169" s="26"/>
      <c r="F169" s="45">
        <v>1.4</v>
      </c>
      <c r="G169" s="46">
        <v>1.3</v>
      </c>
      <c r="H169" s="7"/>
      <c r="I169" s="45">
        <v>2</v>
      </c>
      <c r="J169" s="7"/>
      <c r="K169" s="7">
        <f t="shared" si="3"/>
        <v>3.6399999999999997</v>
      </c>
    </row>
    <row r="170" spans="1:11" ht="14.4" x14ac:dyDescent="0.25">
      <c r="A170" s="7"/>
      <c r="B170" s="7"/>
      <c r="C170" s="48" t="s">
        <v>444</v>
      </c>
      <c r="D170" s="7" t="s">
        <v>322</v>
      </c>
      <c r="E170" s="26"/>
      <c r="F170" s="45">
        <v>1.2</v>
      </c>
      <c r="G170" s="46">
        <v>1.3</v>
      </c>
      <c r="H170" s="7"/>
      <c r="I170" s="45">
        <v>1</v>
      </c>
      <c r="J170" s="7"/>
      <c r="K170" s="7">
        <f t="shared" si="3"/>
        <v>1.56</v>
      </c>
    </row>
    <row r="171" spans="1:11" ht="14.4" x14ac:dyDescent="0.25">
      <c r="A171" s="7"/>
      <c r="B171" s="7"/>
      <c r="C171" s="48" t="s">
        <v>444</v>
      </c>
      <c r="D171" s="7" t="s">
        <v>322</v>
      </c>
      <c r="E171" s="26"/>
      <c r="F171" s="45">
        <v>0.8</v>
      </c>
      <c r="G171" s="45">
        <v>0.9</v>
      </c>
      <c r="H171" s="7"/>
      <c r="I171" s="45">
        <v>1</v>
      </c>
      <c r="J171" s="7"/>
      <c r="K171" s="7">
        <f t="shared" si="3"/>
        <v>0.72000000000000008</v>
      </c>
    </row>
    <row r="172" spans="1:11" ht="14.4" x14ac:dyDescent="0.25">
      <c r="A172" s="7"/>
      <c r="B172" s="7"/>
      <c r="C172" s="48" t="s">
        <v>444</v>
      </c>
      <c r="D172" s="7" t="s">
        <v>322</v>
      </c>
      <c r="E172" s="26"/>
      <c r="F172" s="45">
        <v>0.8</v>
      </c>
      <c r="G172" s="45">
        <v>2.1</v>
      </c>
      <c r="H172" s="7"/>
      <c r="I172" s="45">
        <v>1</v>
      </c>
      <c r="J172" s="7"/>
      <c r="K172" s="7">
        <f t="shared" si="3"/>
        <v>1.6800000000000002</v>
      </c>
    </row>
    <row r="173" spans="1:11" ht="14.4" x14ac:dyDescent="0.25">
      <c r="A173" s="7"/>
      <c r="B173" s="7"/>
      <c r="C173" s="48" t="s">
        <v>444</v>
      </c>
      <c r="D173" s="7" t="s">
        <v>322</v>
      </c>
      <c r="E173" s="26"/>
      <c r="F173" s="45">
        <v>1.1000000000000001</v>
      </c>
      <c r="G173" s="45">
        <v>0.75</v>
      </c>
      <c r="H173" s="7"/>
      <c r="I173" s="45">
        <v>1</v>
      </c>
      <c r="J173" s="7"/>
      <c r="K173" s="7">
        <f t="shared" si="3"/>
        <v>0.82500000000000007</v>
      </c>
    </row>
    <row r="174" spans="1:11" ht="14.4" x14ac:dyDescent="0.25">
      <c r="A174" s="7"/>
      <c r="B174" s="7"/>
      <c r="C174" s="48" t="s">
        <v>444</v>
      </c>
      <c r="D174" s="7" t="s">
        <v>322</v>
      </c>
      <c r="E174" s="26"/>
      <c r="F174" s="45">
        <v>1.4</v>
      </c>
      <c r="G174" s="45">
        <v>0.71</v>
      </c>
      <c r="H174" s="7"/>
      <c r="I174" s="45">
        <v>1</v>
      </c>
      <c r="J174" s="7"/>
      <c r="K174" s="7">
        <f t="shared" si="3"/>
        <v>0.99399999999999988</v>
      </c>
    </row>
    <row r="175" spans="1:11" ht="14.4" x14ac:dyDescent="0.25">
      <c r="A175" s="7"/>
      <c r="B175" s="7"/>
      <c r="C175" s="48" t="s">
        <v>444</v>
      </c>
      <c r="D175" s="7" t="s">
        <v>322</v>
      </c>
      <c r="E175" s="26"/>
      <c r="F175" s="45">
        <v>1.4</v>
      </c>
      <c r="G175" s="45">
        <v>0.95</v>
      </c>
      <c r="H175" s="7"/>
      <c r="I175" s="45">
        <v>1</v>
      </c>
      <c r="J175" s="7"/>
      <c r="K175" s="7">
        <f t="shared" si="3"/>
        <v>1.3299999999999998</v>
      </c>
    </row>
    <row r="176" spans="1:11" ht="14.4" x14ac:dyDescent="0.25">
      <c r="A176" s="7"/>
      <c r="B176" s="7"/>
      <c r="C176" s="48" t="s">
        <v>444</v>
      </c>
      <c r="D176" s="7" t="s">
        <v>322</v>
      </c>
      <c r="E176" s="26"/>
      <c r="F176" s="45">
        <v>1.3</v>
      </c>
      <c r="G176" s="45">
        <v>0.5</v>
      </c>
      <c r="H176" s="7"/>
      <c r="I176" s="45">
        <v>1</v>
      </c>
      <c r="J176" s="7"/>
      <c r="K176" s="7">
        <f t="shared" si="3"/>
        <v>0.65</v>
      </c>
    </row>
    <row r="177" spans="1:11" ht="14.4" x14ac:dyDescent="0.25">
      <c r="A177" s="7"/>
      <c r="B177" s="7"/>
      <c r="C177" s="48" t="s">
        <v>444</v>
      </c>
      <c r="D177" s="7" t="s">
        <v>322</v>
      </c>
      <c r="E177" s="26"/>
      <c r="F177" s="45">
        <v>1.3</v>
      </c>
      <c r="G177" s="45">
        <v>0.35</v>
      </c>
      <c r="H177" s="7"/>
      <c r="I177" s="45">
        <v>1</v>
      </c>
      <c r="J177" s="7"/>
      <c r="K177" s="7">
        <f t="shared" si="3"/>
        <v>0.45499999999999996</v>
      </c>
    </row>
    <row r="178" spans="1:11" ht="14.4" x14ac:dyDescent="0.25">
      <c r="A178" s="7"/>
      <c r="B178" s="7"/>
      <c r="C178" s="48" t="s">
        <v>444</v>
      </c>
      <c r="D178" s="7" t="s">
        <v>322</v>
      </c>
      <c r="E178" s="26"/>
      <c r="F178" s="45">
        <v>1.4</v>
      </c>
      <c r="G178" s="45">
        <v>0.35</v>
      </c>
      <c r="H178" s="7"/>
      <c r="I178" s="45">
        <v>1</v>
      </c>
      <c r="J178" s="7"/>
      <c r="K178" s="7">
        <f t="shared" si="3"/>
        <v>0.48999999999999994</v>
      </c>
    </row>
    <row r="179" spans="1:11" ht="14.4" x14ac:dyDescent="0.25">
      <c r="A179" s="7"/>
      <c r="B179" s="7"/>
      <c r="C179" s="48" t="s">
        <v>444</v>
      </c>
      <c r="D179" s="7" t="s">
        <v>322</v>
      </c>
      <c r="E179" s="26"/>
      <c r="F179" s="45">
        <v>1.4</v>
      </c>
      <c r="G179" s="45">
        <v>1.2</v>
      </c>
      <c r="H179" s="7"/>
      <c r="I179" s="45">
        <v>1</v>
      </c>
      <c r="J179" s="7"/>
      <c r="K179" s="7">
        <f t="shared" si="3"/>
        <v>1.68</v>
      </c>
    </row>
    <row r="180" spans="1:11" ht="14.4" x14ac:dyDescent="0.25">
      <c r="A180" s="7"/>
      <c r="B180" s="7"/>
      <c r="C180" s="48" t="s">
        <v>444</v>
      </c>
      <c r="D180" s="7" t="s">
        <v>322</v>
      </c>
      <c r="E180" s="26"/>
      <c r="F180" s="45">
        <v>1.2</v>
      </c>
      <c r="G180" s="45">
        <v>0.2</v>
      </c>
      <c r="H180" s="7"/>
      <c r="I180" s="45">
        <v>1</v>
      </c>
      <c r="J180" s="7"/>
      <c r="K180" s="7">
        <f t="shared" si="3"/>
        <v>0.24</v>
      </c>
    </row>
    <row r="181" spans="1:11" ht="14.4" x14ac:dyDescent="0.25">
      <c r="A181" s="7"/>
      <c r="B181" s="7"/>
      <c r="C181" s="48" t="s">
        <v>444</v>
      </c>
      <c r="D181" s="7" t="s">
        <v>322</v>
      </c>
      <c r="E181" s="26"/>
      <c r="F181" s="45">
        <v>0.55000000000000004</v>
      </c>
      <c r="G181" s="45">
        <v>0.45</v>
      </c>
      <c r="H181" s="7"/>
      <c r="I181" s="45">
        <v>1</v>
      </c>
      <c r="J181" s="7"/>
      <c r="K181" s="7">
        <f t="shared" si="3"/>
        <v>0.24750000000000003</v>
      </c>
    </row>
    <row r="182" spans="1:11" ht="14.4" x14ac:dyDescent="0.25">
      <c r="A182" s="7"/>
      <c r="B182" s="7"/>
      <c r="C182" s="48" t="s">
        <v>444</v>
      </c>
      <c r="D182" s="7" t="s">
        <v>322</v>
      </c>
      <c r="E182" s="26"/>
      <c r="F182" s="45">
        <v>0.94</v>
      </c>
      <c r="G182" s="45">
        <v>0.65</v>
      </c>
      <c r="H182" s="7"/>
      <c r="I182" s="45">
        <v>1</v>
      </c>
      <c r="J182" s="7"/>
      <c r="K182" s="7">
        <f t="shared" si="3"/>
        <v>0.61099999999999999</v>
      </c>
    </row>
    <row r="183" spans="1:11" x14ac:dyDescent="0.25">
      <c r="A183" s="7">
        <v>142</v>
      </c>
      <c r="B183" s="7" t="s">
        <v>4</v>
      </c>
      <c r="C183" s="9" t="s">
        <v>278</v>
      </c>
      <c r="D183" s="7" t="s">
        <v>4</v>
      </c>
      <c r="E183" s="26" t="s">
        <v>4</v>
      </c>
      <c r="F183" s="7"/>
      <c r="G183" s="7"/>
      <c r="H183" s="7"/>
      <c r="I183" s="7"/>
      <c r="J183" s="7"/>
      <c r="K183" s="7"/>
    </row>
    <row r="184" spans="1:11" x14ac:dyDescent="0.25">
      <c r="A184" s="7">
        <v>143</v>
      </c>
      <c r="B184" s="7" t="s">
        <v>4</v>
      </c>
      <c r="C184" s="9" t="s">
        <v>367</v>
      </c>
      <c r="D184" s="7" t="s">
        <v>4</v>
      </c>
      <c r="E184" s="26" t="s">
        <v>4</v>
      </c>
      <c r="F184" s="7"/>
      <c r="G184" s="7"/>
      <c r="H184" s="7"/>
      <c r="I184" s="7"/>
      <c r="J184" s="7"/>
      <c r="K184" s="7"/>
    </row>
    <row r="185" spans="1:11" ht="27.6" x14ac:dyDescent="0.25">
      <c r="A185" s="7">
        <v>144</v>
      </c>
      <c r="B185" s="7" t="s">
        <v>267</v>
      </c>
      <c r="C185" s="9" t="s">
        <v>368</v>
      </c>
      <c r="D185" s="7" t="s">
        <v>4</v>
      </c>
      <c r="E185" s="26" t="s">
        <v>4</v>
      </c>
      <c r="F185" s="7"/>
      <c r="G185" s="7"/>
      <c r="H185" s="7"/>
      <c r="I185" s="7"/>
      <c r="J185" s="7"/>
      <c r="K185" s="7"/>
    </row>
    <row r="186" spans="1:11" ht="41.4" x14ac:dyDescent="0.25">
      <c r="A186" s="7">
        <v>145</v>
      </c>
      <c r="B186" s="7" t="s">
        <v>268</v>
      </c>
      <c r="C186" s="9" t="s">
        <v>369</v>
      </c>
      <c r="D186" s="7" t="s">
        <v>4</v>
      </c>
      <c r="E186" s="26" t="s">
        <v>4</v>
      </c>
      <c r="F186" s="7"/>
      <c r="G186" s="7"/>
      <c r="H186" s="7"/>
      <c r="I186" s="7"/>
      <c r="J186" s="7"/>
      <c r="K186" s="7"/>
    </row>
    <row r="187" spans="1:11" ht="27.6" x14ac:dyDescent="0.25">
      <c r="A187" s="7">
        <v>146</v>
      </c>
      <c r="B187" s="7" t="s">
        <v>269</v>
      </c>
      <c r="C187" s="9" t="s">
        <v>370</v>
      </c>
      <c r="D187" s="7" t="s">
        <v>4</v>
      </c>
      <c r="E187" s="26" t="s">
        <v>4</v>
      </c>
      <c r="F187" s="7"/>
      <c r="G187" s="7"/>
      <c r="H187" s="7"/>
      <c r="I187" s="7"/>
      <c r="J187" s="7"/>
      <c r="K187" s="7"/>
    </row>
    <row r="188" spans="1:11" x14ac:dyDescent="0.25">
      <c r="A188" s="10">
        <v>147</v>
      </c>
      <c r="B188" s="10" t="s">
        <v>4</v>
      </c>
      <c r="C188" s="11" t="s">
        <v>180</v>
      </c>
      <c r="D188" s="10" t="s">
        <v>4</v>
      </c>
      <c r="E188" s="34" t="s">
        <v>4</v>
      </c>
      <c r="F188" s="7"/>
      <c r="G188" s="7"/>
      <c r="H188" s="7"/>
      <c r="I188" s="7"/>
      <c r="J188" s="7"/>
      <c r="K188" s="7"/>
    </row>
    <row r="189" spans="1:11" x14ac:dyDescent="0.25">
      <c r="A189" s="7">
        <v>148</v>
      </c>
      <c r="B189" s="7" t="s">
        <v>14</v>
      </c>
      <c r="C189" s="9" t="s">
        <v>371</v>
      </c>
      <c r="D189" s="7" t="s">
        <v>4</v>
      </c>
      <c r="E189" s="26" t="s">
        <v>4</v>
      </c>
      <c r="F189" s="7"/>
      <c r="G189" s="7"/>
      <c r="H189" s="7"/>
      <c r="I189" s="7"/>
      <c r="J189" s="7"/>
      <c r="K189" s="7"/>
    </row>
    <row r="190" spans="1:11" x14ac:dyDescent="0.25">
      <c r="A190" s="7">
        <v>149</v>
      </c>
      <c r="B190" s="7" t="s">
        <v>372</v>
      </c>
      <c r="C190" s="9" t="s">
        <v>373</v>
      </c>
      <c r="D190" s="7" t="s">
        <v>4</v>
      </c>
      <c r="E190" s="26" t="s">
        <v>4</v>
      </c>
      <c r="F190" s="7"/>
      <c r="G190" s="7"/>
      <c r="H190" s="7"/>
      <c r="I190" s="7"/>
      <c r="J190" s="7"/>
      <c r="K190" s="7"/>
    </row>
    <row r="191" spans="1:11" ht="165.6" x14ac:dyDescent="0.25">
      <c r="A191" s="7">
        <v>150</v>
      </c>
      <c r="B191" s="7" t="s">
        <v>4</v>
      </c>
      <c r="C191" s="9" t="s">
        <v>374</v>
      </c>
      <c r="D191" s="7" t="s">
        <v>4</v>
      </c>
      <c r="E191" s="26" t="s">
        <v>4</v>
      </c>
      <c r="F191" s="7"/>
      <c r="G191" s="7"/>
      <c r="H191" s="7"/>
      <c r="I191" s="7"/>
      <c r="J191" s="7"/>
      <c r="K191" s="7"/>
    </row>
    <row r="192" spans="1:11" x14ac:dyDescent="0.25">
      <c r="A192" s="7">
        <v>151</v>
      </c>
      <c r="B192" s="7" t="s">
        <v>13</v>
      </c>
      <c r="C192" s="9" t="s">
        <v>375</v>
      </c>
      <c r="D192" s="7" t="s">
        <v>181</v>
      </c>
      <c r="E192" s="26">
        <v>1</v>
      </c>
      <c r="F192" s="7"/>
      <c r="G192" s="7"/>
      <c r="H192" s="7"/>
      <c r="I192" s="7"/>
      <c r="J192" s="7"/>
      <c r="K192" s="7"/>
    </row>
    <row r="193" spans="1:11" x14ac:dyDescent="0.25">
      <c r="A193" s="7">
        <v>152</v>
      </c>
      <c r="B193" s="7" t="s">
        <v>376</v>
      </c>
      <c r="C193" s="9" t="s">
        <v>377</v>
      </c>
      <c r="D193" s="7" t="s">
        <v>4</v>
      </c>
      <c r="E193" s="26" t="s">
        <v>4</v>
      </c>
      <c r="F193" s="7"/>
      <c r="G193" s="7"/>
      <c r="H193" s="7"/>
      <c r="I193" s="7"/>
      <c r="J193" s="7"/>
      <c r="K193" s="7"/>
    </row>
    <row r="194" spans="1:11" ht="151.80000000000001" x14ac:dyDescent="0.25">
      <c r="A194" s="7">
        <v>153</v>
      </c>
      <c r="B194" s="7" t="s">
        <v>4</v>
      </c>
      <c r="C194" s="9" t="s">
        <v>378</v>
      </c>
      <c r="D194" s="7" t="s">
        <v>4</v>
      </c>
      <c r="E194" s="26" t="s">
        <v>4</v>
      </c>
      <c r="F194" s="7"/>
      <c r="G194" s="7"/>
      <c r="H194" s="7"/>
      <c r="I194" s="7"/>
      <c r="J194" s="7"/>
      <c r="K194" s="7"/>
    </row>
    <row r="195" spans="1:11" x14ac:dyDescent="0.25">
      <c r="A195" s="7">
        <v>154</v>
      </c>
      <c r="B195" s="7" t="s">
        <v>13</v>
      </c>
      <c r="C195" s="9" t="s">
        <v>379</v>
      </c>
      <c r="D195" s="7" t="s">
        <v>4</v>
      </c>
      <c r="E195" s="26" t="s">
        <v>4</v>
      </c>
      <c r="F195" s="7"/>
      <c r="G195" s="7"/>
      <c r="H195" s="7"/>
      <c r="I195" s="7"/>
      <c r="J195" s="7"/>
      <c r="K195" s="7"/>
    </row>
    <row r="196" spans="1:11" x14ac:dyDescent="0.25">
      <c r="A196" s="7">
        <v>155</v>
      </c>
      <c r="B196" s="7" t="s">
        <v>4</v>
      </c>
      <c r="C196" s="9" t="s">
        <v>375</v>
      </c>
      <c r="D196" s="7" t="s">
        <v>275</v>
      </c>
      <c r="E196" s="26">
        <v>10</v>
      </c>
      <c r="F196" s="7"/>
      <c r="G196" s="7"/>
      <c r="H196" s="7"/>
      <c r="I196" s="7"/>
      <c r="J196" s="7"/>
      <c r="K196" s="7"/>
    </row>
    <row r="197" spans="1:11" x14ac:dyDescent="0.25">
      <c r="A197" s="7">
        <v>156</v>
      </c>
      <c r="B197" s="7" t="s">
        <v>16</v>
      </c>
      <c r="C197" s="9" t="s">
        <v>380</v>
      </c>
      <c r="D197" s="7" t="s">
        <v>4</v>
      </c>
      <c r="E197" s="26" t="s">
        <v>4</v>
      </c>
      <c r="F197" s="7"/>
      <c r="G197" s="7"/>
      <c r="H197" s="7"/>
      <c r="I197" s="7"/>
      <c r="J197" s="7"/>
      <c r="K197" s="7"/>
    </row>
    <row r="198" spans="1:11" x14ac:dyDescent="0.25">
      <c r="A198" s="7">
        <v>157</v>
      </c>
      <c r="B198" s="7" t="s">
        <v>4</v>
      </c>
      <c r="C198" s="9" t="s">
        <v>381</v>
      </c>
      <c r="D198" s="7" t="s">
        <v>275</v>
      </c>
      <c r="E198" s="26">
        <v>20</v>
      </c>
      <c r="F198" s="7"/>
      <c r="G198" s="7"/>
      <c r="H198" s="7"/>
      <c r="I198" s="7"/>
      <c r="J198" s="7"/>
      <c r="K198" s="7"/>
    </row>
    <row r="199" spans="1:11" x14ac:dyDescent="0.25">
      <c r="A199" s="7">
        <v>158</v>
      </c>
      <c r="B199" s="7" t="s">
        <v>382</v>
      </c>
      <c r="C199" s="9" t="s">
        <v>383</v>
      </c>
      <c r="D199" s="7" t="s">
        <v>4</v>
      </c>
      <c r="E199" s="26" t="s">
        <v>4</v>
      </c>
      <c r="F199" s="7"/>
      <c r="G199" s="7"/>
      <c r="H199" s="7"/>
      <c r="I199" s="7"/>
      <c r="J199" s="7"/>
      <c r="K199" s="7"/>
    </row>
    <row r="200" spans="1:11" ht="41.4" x14ac:dyDescent="0.25">
      <c r="A200" s="7">
        <v>159</v>
      </c>
      <c r="B200" s="7" t="s">
        <v>4</v>
      </c>
      <c r="C200" s="9" t="s">
        <v>384</v>
      </c>
      <c r="D200" s="7" t="s">
        <v>4</v>
      </c>
      <c r="E200" s="26" t="s">
        <v>4</v>
      </c>
      <c r="F200" s="7"/>
      <c r="G200" s="7"/>
      <c r="H200" s="7"/>
      <c r="I200" s="7"/>
      <c r="J200" s="7"/>
      <c r="K200" s="7"/>
    </row>
    <row r="201" spans="1:11" x14ac:dyDescent="0.25">
      <c r="A201" s="7">
        <v>160</v>
      </c>
      <c r="B201" s="7" t="s">
        <v>4</v>
      </c>
      <c r="C201" s="9" t="s">
        <v>385</v>
      </c>
      <c r="D201" s="7" t="s">
        <v>4</v>
      </c>
      <c r="E201" s="26" t="s">
        <v>4</v>
      </c>
      <c r="F201" s="7"/>
      <c r="G201" s="7"/>
      <c r="H201" s="7"/>
      <c r="I201" s="7"/>
      <c r="J201" s="7"/>
      <c r="K201" s="7"/>
    </row>
    <row r="202" spans="1:11" x14ac:dyDescent="0.25">
      <c r="A202" s="7">
        <v>161</v>
      </c>
      <c r="B202" s="7" t="s">
        <v>4</v>
      </c>
      <c r="C202" s="9" t="s">
        <v>386</v>
      </c>
      <c r="D202" s="7" t="s">
        <v>4</v>
      </c>
      <c r="E202" s="26" t="s">
        <v>4</v>
      </c>
      <c r="F202" s="7"/>
      <c r="G202" s="7"/>
      <c r="H202" s="7"/>
      <c r="I202" s="7"/>
      <c r="J202" s="7"/>
      <c r="K202" s="7"/>
    </row>
    <row r="203" spans="1:11" x14ac:dyDescent="0.25">
      <c r="A203" s="7">
        <v>162</v>
      </c>
      <c r="B203" s="7" t="s">
        <v>4</v>
      </c>
      <c r="C203" s="9" t="s">
        <v>387</v>
      </c>
      <c r="D203" s="7" t="s">
        <v>4</v>
      </c>
      <c r="E203" s="26" t="s">
        <v>4</v>
      </c>
      <c r="F203" s="7"/>
      <c r="G203" s="7"/>
      <c r="H203" s="7"/>
      <c r="I203" s="7"/>
      <c r="J203" s="7"/>
      <c r="K203" s="7"/>
    </row>
    <row r="204" spans="1:11" x14ac:dyDescent="0.25">
      <c r="A204" s="7">
        <v>163</v>
      </c>
      <c r="B204" s="7" t="s">
        <v>4</v>
      </c>
      <c r="C204" s="9" t="s">
        <v>388</v>
      </c>
      <c r="D204" s="7" t="s">
        <v>4</v>
      </c>
      <c r="E204" s="26" t="s">
        <v>4</v>
      </c>
      <c r="F204" s="7"/>
      <c r="G204" s="7"/>
      <c r="H204" s="7"/>
      <c r="I204" s="7"/>
      <c r="J204" s="7"/>
      <c r="K204" s="7"/>
    </row>
    <row r="205" spans="1:11" ht="96.6" x14ac:dyDescent="0.25">
      <c r="A205" s="7">
        <v>164</v>
      </c>
      <c r="B205" s="7" t="s">
        <v>4</v>
      </c>
      <c r="C205" s="9" t="s">
        <v>389</v>
      </c>
      <c r="D205" s="7" t="s">
        <v>4</v>
      </c>
      <c r="E205" s="26" t="s">
        <v>4</v>
      </c>
      <c r="F205" s="7"/>
      <c r="G205" s="7"/>
      <c r="H205" s="7"/>
      <c r="I205" s="7"/>
      <c r="J205" s="7"/>
      <c r="K205" s="7"/>
    </row>
    <row r="206" spans="1:11" x14ac:dyDescent="0.25">
      <c r="A206" s="7">
        <v>165</v>
      </c>
      <c r="B206" s="7" t="s">
        <v>4</v>
      </c>
      <c r="C206" s="9" t="s">
        <v>390</v>
      </c>
      <c r="D206" s="7" t="s">
        <v>4</v>
      </c>
      <c r="E206" s="26" t="s">
        <v>4</v>
      </c>
      <c r="F206" s="7"/>
      <c r="G206" s="7"/>
      <c r="H206" s="7"/>
      <c r="I206" s="7"/>
      <c r="J206" s="7"/>
      <c r="K206" s="7"/>
    </row>
    <row r="207" spans="1:11" x14ac:dyDescent="0.25">
      <c r="A207" s="7">
        <v>166</v>
      </c>
      <c r="B207" s="7" t="s">
        <v>13</v>
      </c>
      <c r="C207" s="9" t="s">
        <v>391</v>
      </c>
      <c r="D207" s="7" t="s">
        <v>181</v>
      </c>
      <c r="E207" s="26">
        <v>1</v>
      </c>
      <c r="F207" s="7"/>
      <c r="G207" s="7"/>
      <c r="H207" s="7"/>
      <c r="I207" s="7"/>
      <c r="J207" s="7"/>
      <c r="K207" s="7"/>
    </row>
    <row r="208" spans="1:11" x14ac:dyDescent="0.25">
      <c r="A208" s="7">
        <v>167</v>
      </c>
      <c r="B208" s="7" t="s">
        <v>392</v>
      </c>
      <c r="C208" s="9" t="s">
        <v>393</v>
      </c>
      <c r="D208" s="7" t="s">
        <v>4</v>
      </c>
      <c r="E208" s="26" t="s">
        <v>4</v>
      </c>
      <c r="F208" s="7"/>
      <c r="G208" s="7"/>
      <c r="H208" s="7"/>
      <c r="I208" s="7"/>
      <c r="J208" s="7"/>
      <c r="K208" s="7"/>
    </row>
    <row r="209" spans="1:11" ht="124.2" x14ac:dyDescent="0.25">
      <c r="A209" s="7">
        <v>168</v>
      </c>
      <c r="B209" s="7" t="s">
        <v>4</v>
      </c>
      <c r="C209" s="9" t="s">
        <v>394</v>
      </c>
      <c r="D209" s="7" t="s">
        <v>4</v>
      </c>
      <c r="E209" s="26" t="s">
        <v>4</v>
      </c>
      <c r="F209" s="7"/>
      <c r="G209" s="7"/>
      <c r="H209" s="7"/>
      <c r="I209" s="7"/>
      <c r="J209" s="7"/>
      <c r="K209" s="7"/>
    </row>
    <row r="210" spans="1:11" x14ac:dyDescent="0.25">
      <c r="A210" s="7">
        <v>169</v>
      </c>
      <c r="B210" s="7" t="s">
        <v>13</v>
      </c>
      <c r="C210" s="9" t="s">
        <v>395</v>
      </c>
      <c r="D210" s="7" t="s">
        <v>181</v>
      </c>
      <c r="E210" s="26">
        <v>1</v>
      </c>
      <c r="F210" s="7"/>
      <c r="G210" s="7"/>
      <c r="H210" s="7"/>
      <c r="I210" s="7"/>
      <c r="J210" s="7"/>
      <c r="K210" s="7"/>
    </row>
    <row r="211" spans="1:11" x14ac:dyDescent="0.25">
      <c r="A211" s="7">
        <v>170</v>
      </c>
      <c r="B211" s="7" t="s">
        <v>396</v>
      </c>
      <c r="C211" s="9" t="s">
        <v>397</v>
      </c>
      <c r="D211" s="7" t="s">
        <v>4</v>
      </c>
      <c r="E211" s="26" t="s">
        <v>4</v>
      </c>
      <c r="F211" s="7"/>
      <c r="G211" s="7"/>
      <c r="H211" s="7"/>
      <c r="I211" s="7"/>
      <c r="J211" s="7"/>
      <c r="K211" s="7"/>
    </row>
    <row r="212" spans="1:11" ht="55.2" x14ac:dyDescent="0.25">
      <c r="A212" s="7">
        <v>171</v>
      </c>
      <c r="B212" s="7" t="s">
        <v>4</v>
      </c>
      <c r="C212" s="9" t="s">
        <v>398</v>
      </c>
      <c r="D212" s="7" t="s">
        <v>4</v>
      </c>
      <c r="E212" s="26" t="s">
        <v>4</v>
      </c>
      <c r="F212" s="7"/>
      <c r="G212" s="7"/>
      <c r="H212" s="7"/>
      <c r="I212" s="7"/>
      <c r="J212" s="7"/>
      <c r="K212" s="7"/>
    </row>
    <row r="213" spans="1:11" x14ac:dyDescent="0.25">
      <c r="A213" s="7">
        <v>172</v>
      </c>
      <c r="B213" s="7" t="s">
        <v>13</v>
      </c>
      <c r="C213" s="9" t="s">
        <v>399</v>
      </c>
      <c r="D213" s="7" t="s">
        <v>275</v>
      </c>
      <c r="E213" s="26">
        <v>10</v>
      </c>
      <c r="F213" s="7"/>
      <c r="G213" s="7"/>
      <c r="H213" s="7"/>
      <c r="I213" s="7"/>
      <c r="J213" s="7"/>
      <c r="K213" s="7"/>
    </row>
  </sheetData>
  <mergeCells count="3">
    <mergeCell ref="F1:K1"/>
    <mergeCell ref="D1:E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73470-CB94-4992-994C-66BE8BE67ED5}">
  <dimension ref="A1:E20"/>
  <sheetViews>
    <sheetView zoomScale="85" zoomScaleNormal="85" zoomScaleSheetLayoutView="85" workbookViewId="0">
      <selection activeCell="H19" sqref="H19"/>
    </sheetView>
  </sheetViews>
  <sheetFormatPr defaultColWidth="9.109375" defaultRowHeight="15.6" x14ac:dyDescent="0.3"/>
  <cols>
    <col min="1" max="1" width="6.109375" style="55" customWidth="1"/>
    <col min="2" max="2" width="107.6640625" style="69" customWidth="1"/>
    <col min="3" max="3" width="11.33203125" style="55" customWidth="1"/>
    <col min="4" max="4" width="7.33203125" style="55" customWidth="1"/>
    <col min="5" max="244" width="9.109375" style="55"/>
    <col min="245" max="245" width="6.109375" style="55" customWidth="1"/>
    <col min="246" max="246" width="107.88671875" style="55" bestFit="1" customWidth="1"/>
    <col min="247" max="247" width="11.33203125" style="55" customWidth="1"/>
    <col min="248" max="248" width="7.33203125" style="55" customWidth="1"/>
    <col min="249" max="249" width="11.33203125" style="55" customWidth="1"/>
    <col min="250" max="250" width="19.109375" style="55" customWidth="1"/>
    <col min="251" max="500" width="9.109375" style="55"/>
    <col min="501" max="501" width="6.109375" style="55" customWidth="1"/>
    <col min="502" max="502" width="107.88671875" style="55" bestFit="1" customWidth="1"/>
    <col min="503" max="503" width="11.33203125" style="55" customWidth="1"/>
    <col min="504" max="504" width="7.33203125" style="55" customWidth="1"/>
    <col min="505" max="505" width="11.33203125" style="55" customWidth="1"/>
    <col min="506" max="506" width="19.109375" style="55" customWidth="1"/>
    <col min="507" max="756" width="9.109375" style="55"/>
    <col min="757" max="757" width="6.109375" style="55" customWidth="1"/>
    <col min="758" max="758" width="107.88671875" style="55" bestFit="1" customWidth="1"/>
    <col min="759" max="759" width="11.33203125" style="55" customWidth="1"/>
    <col min="760" max="760" width="7.33203125" style="55" customWidth="1"/>
    <col min="761" max="761" width="11.33203125" style="55" customWidth="1"/>
    <col min="762" max="762" width="19.109375" style="55" customWidth="1"/>
    <col min="763" max="1012" width="9.109375" style="55"/>
    <col min="1013" max="1013" width="6.109375" style="55" customWidth="1"/>
    <col min="1014" max="1014" width="107.88671875" style="55" bestFit="1" customWidth="1"/>
    <col min="1015" max="1015" width="11.33203125" style="55" customWidth="1"/>
    <col min="1016" max="1016" width="7.33203125" style="55" customWidth="1"/>
    <col min="1017" max="1017" width="11.33203125" style="55" customWidth="1"/>
    <col min="1018" max="1018" width="19.109375" style="55" customWidth="1"/>
    <col min="1019" max="1268" width="9.109375" style="55"/>
    <col min="1269" max="1269" width="6.109375" style="55" customWidth="1"/>
    <col min="1270" max="1270" width="107.88671875" style="55" bestFit="1" customWidth="1"/>
    <col min="1271" max="1271" width="11.33203125" style="55" customWidth="1"/>
    <col min="1272" max="1272" width="7.33203125" style="55" customWidth="1"/>
    <col min="1273" max="1273" width="11.33203125" style="55" customWidth="1"/>
    <col min="1274" max="1274" width="19.109375" style="55" customWidth="1"/>
    <col min="1275" max="1524" width="9.109375" style="55"/>
    <col min="1525" max="1525" width="6.109375" style="55" customWidth="1"/>
    <col min="1526" max="1526" width="107.88671875" style="55" bestFit="1" customWidth="1"/>
    <col min="1527" max="1527" width="11.33203125" style="55" customWidth="1"/>
    <col min="1528" max="1528" width="7.33203125" style="55" customWidth="1"/>
    <col min="1529" max="1529" width="11.33203125" style="55" customWidth="1"/>
    <col min="1530" max="1530" width="19.109375" style="55" customWidth="1"/>
    <col min="1531" max="1780" width="9.109375" style="55"/>
    <col min="1781" max="1781" width="6.109375" style="55" customWidth="1"/>
    <col min="1782" max="1782" width="107.88671875" style="55" bestFit="1" customWidth="1"/>
    <col min="1783" max="1783" width="11.33203125" style="55" customWidth="1"/>
    <col min="1784" max="1784" width="7.33203125" style="55" customWidth="1"/>
    <col min="1785" max="1785" width="11.33203125" style="55" customWidth="1"/>
    <col min="1786" max="1786" width="19.109375" style="55" customWidth="1"/>
    <col min="1787" max="2036" width="9.109375" style="55"/>
    <col min="2037" max="2037" width="6.109375" style="55" customWidth="1"/>
    <col min="2038" max="2038" width="107.88671875" style="55" bestFit="1" customWidth="1"/>
    <col min="2039" max="2039" width="11.33203125" style="55" customWidth="1"/>
    <col min="2040" max="2040" width="7.33203125" style="55" customWidth="1"/>
    <col min="2041" max="2041" width="11.33203125" style="55" customWidth="1"/>
    <col min="2042" max="2042" width="19.109375" style="55" customWidth="1"/>
    <col min="2043" max="2292" width="9.109375" style="55"/>
    <col min="2293" max="2293" width="6.109375" style="55" customWidth="1"/>
    <col min="2294" max="2294" width="107.88671875" style="55" bestFit="1" customWidth="1"/>
    <col min="2295" max="2295" width="11.33203125" style="55" customWidth="1"/>
    <col min="2296" max="2296" width="7.33203125" style="55" customWidth="1"/>
    <col min="2297" max="2297" width="11.33203125" style="55" customWidth="1"/>
    <col min="2298" max="2298" width="19.109375" style="55" customWidth="1"/>
    <col min="2299" max="2548" width="9.109375" style="55"/>
    <col min="2549" max="2549" width="6.109375" style="55" customWidth="1"/>
    <col min="2550" max="2550" width="107.88671875" style="55" bestFit="1" customWidth="1"/>
    <col min="2551" max="2551" width="11.33203125" style="55" customWidth="1"/>
    <col min="2552" max="2552" width="7.33203125" style="55" customWidth="1"/>
    <col min="2553" max="2553" width="11.33203125" style="55" customWidth="1"/>
    <col min="2554" max="2554" width="19.109375" style="55" customWidth="1"/>
    <col min="2555" max="2804" width="9.109375" style="55"/>
    <col min="2805" max="2805" width="6.109375" style="55" customWidth="1"/>
    <col min="2806" max="2806" width="107.88671875" style="55" bestFit="1" customWidth="1"/>
    <col min="2807" max="2807" width="11.33203125" style="55" customWidth="1"/>
    <col min="2808" max="2808" width="7.33203125" style="55" customWidth="1"/>
    <col min="2809" max="2809" width="11.33203125" style="55" customWidth="1"/>
    <col min="2810" max="2810" width="19.109375" style="55" customWidth="1"/>
    <col min="2811" max="3060" width="9.109375" style="55"/>
    <col min="3061" max="3061" width="6.109375" style="55" customWidth="1"/>
    <col min="3062" max="3062" width="107.88671875" style="55" bestFit="1" customWidth="1"/>
    <col min="3063" max="3063" width="11.33203125" style="55" customWidth="1"/>
    <col min="3064" max="3064" width="7.33203125" style="55" customWidth="1"/>
    <col min="3065" max="3065" width="11.33203125" style="55" customWidth="1"/>
    <col min="3066" max="3066" width="19.109375" style="55" customWidth="1"/>
    <col min="3067" max="3316" width="9.109375" style="55"/>
    <col min="3317" max="3317" width="6.109375" style="55" customWidth="1"/>
    <col min="3318" max="3318" width="107.88671875" style="55" bestFit="1" customWidth="1"/>
    <col min="3319" max="3319" width="11.33203125" style="55" customWidth="1"/>
    <col min="3320" max="3320" width="7.33203125" style="55" customWidth="1"/>
    <col min="3321" max="3321" width="11.33203125" style="55" customWidth="1"/>
    <col min="3322" max="3322" width="19.109375" style="55" customWidth="1"/>
    <col min="3323" max="3572" width="9.109375" style="55"/>
    <col min="3573" max="3573" width="6.109375" style="55" customWidth="1"/>
    <col min="3574" max="3574" width="107.88671875" style="55" bestFit="1" customWidth="1"/>
    <col min="3575" max="3575" width="11.33203125" style="55" customWidth="1"/>
    <col min="3576" max="3576" width="7.33203125" style="55" customWidth="1"/>
    <col min="3577" max="3577" width="11.33203125" style="55" customWidth="1"/>
    <col min="3578" max="3578" width="19.109375" style="55" customWidth="1"/>
    <col min="3579" max="3828" width="9.109375" style="55"/>
    <col min="3829" max="3829" width="6.109375" style="55" customWidth="1"/>
    <col min="3830" max="3830" width="107.88671875" style="55" bestFit="1" customWidth="1"/>
    <col min="3831" max="3831" width="11.33203125" style="55" customWidth="1"/>
    <col min="3832" max="3832" width="7.33203125" style="55" customWidth="1"/>
    <col min="3833" max="3833" width="11.33203125" style="55" customWidth="1"/>
    <col min="3834" max="3834" width="19.109375" style="55" customWidth="1"/>
    <col min="3835" max="4084" width="9.109375" style="55"/>
    <col min="4085" max="4085" width="6.109375" style="55" customWidth="1"/>
    <col min="4086" max="4086" width="107.88671875" style="55" bestFit="1" customWidth="1"/>
    <col min="4087" max="4087" width="11.33203125" style="55" customWidth="1"/>
    <col min="4088" max="4088" width="7.33203125" style="55" customWidth="1"/>
    <col min="4089" max="4089" width="11.33203125" style="55" customWidth="1"/>
    <col min="4090" max="4090" width="19.109375" style="55" customWidth="1"/>
    <col min="4091" max="4340" width="9.109375" style="55"/>
    <col min="4341" max="4341" width="6.109375" style="55" customWidth="1"/>
    <col min="4342" max="4342" width="107.88671875" style="55" bestFit="1" customWidth="1"/>
    <col min="4343" max="4343" width="11.33203125" style="55" customWidth="1"/>
    <col min="4344" max="4344" width="7.33203125" style="55" customWidth="1"/>
    <col min="4345" max="4345" width="11.33203125" style="55" customWidth="1"/>
    <col min="4346" max="4346" width="19.109375" style="55" customWidth="1"/>
    <col min="4347" max="4596" width="9.109375" style="55"/>
    <col min="4597" max="4597" width="6.109375" style="55" customWidth="1"/>
    <col min="4598" max="4598" width="107.88671875" style="55" bestFit="1" customWidth="1"/>
    <col min="4599" max="4599" width="11.33203125" style="55" customWidth="1"/>
    <col min="4600" max="4600" width="7.33203125" style="55" customWidth="1"/>
    <col min="4601" max="4601" width="11.33203125" style="55" customWidth="1"/>
    <col min="4602" max="4602" width="19.109375" style="55" customWidth="1"/>
    <col min="4603" max="4852" width="9.109375" style="55"/>
    <col min="4853" max="4853" width="6.109375" style="55" customWidth="1"/>
    <col min="4854" max="4854" width="107.88671875" style="55" bestFit="1" customWidth="1"/>
    <col min="4855" max="4855" width="11.33203125" style="55" customWidth="1"/>
    <col min="4856" max="4856" width="7.33203125" style="55" customWidth="1"/>
    <col min="4857" max="4857" width="11.33203125" style="55" customWidth="1"/>
    <col min="4858" max="4858" width="19.109375" style="55" customWidth="1"/>
    <col min="4859" max="5108" width="9.109375" style="55"/>
    <col min="5109" max="5109" width="6.109375" style="55" customWidth="1"/>
    <col min="5110" max="5110" width="107.88671875" style="55" bestFit="1" customWidth="1"/>
    <col min="5111" max="5111" width="11.33203125" style="55" customWidth="1"/>
    <col min="5112" max="5112" width="7.33203125" style="55" customWidth="1"/>
    <col min="5113" max="5113" width="11.33203125" style="55" customWidth="1"/>
    <col min="5114" max="5114" width="19.109375" style="55" customWidth="1"/>
    <col min="5115" max="5364" width="9.109375" style="55"/>
    <col min="5365" max="5365" width="6.109375" style="55" customWidth="1"/>
    <col min="5366" max="5366" width="107.88671875" style="55" bestFit="1" customWidth="1"/>
    <col min="5367" max="5367" width="11.33203125" style="55" customWidth="1"/>
    <col min="5368" max="5368" width="7.33203125" style="55" customWidth="1"/>
    <col min="5369" max="5369" width="11.33203125" style="55" customWidth="1"/>
    <col min="5370" max="5370" width="19.109375" style="55" customWidth="1"/>
    <col min="5371" max="5620" width="9.109375" style="55"/>
    <col min="5621" max="5621" width="6.109375" style="55" customWidth="1"/>
    <col min="5622" max="5622" width="107.88671875" style="55" bestFit="1" customWidth="1"/>
    <col min="5623" max="5623" width="11.33203125" style="55" customWidth="1"/>
    <col min="5624" max="5624" width="7.33203125" style="55" customWidth="1"/>
    <col min="5625" max="5625" width="11.33203125" style="55" customWidth="1"/>
    <col min="5626" max="5626" width="19.109375" style="55" customWidth="1"/>
    <col min="5627" max="5876" width="9.109375" style="55"/>
    <col min="5877" max="5877" width="6.109375" style="55" customWidth="1"/>
    <col min="5878" max="5878" width="107.88671875" style="55" bestFit="1" customWidth="1"/>
    <col min="5879" max="5879" width="11.33203125" style="55" customWidth="1"/>
    <col min="5880" max="5880" width="7.33203125" style="55" customWidth="1"/>
    <col min="5881" max="5881" width="11.33203125" style="55" customWidth="1"/>
    <col min="5882" max="5882" width="19.109375" style="55" customWidth="1"/>
    <col min="5883" max="6132" width="9.109375" style="55"/>
    <col min="6133" max="6133" width="6.109375" style="55" customWidth="1"/>
    <col min="6134" max="6134" width="107.88671875" style="55" bestFit="1" customWidth="1"/>
    <col min="6135" max="6135" width="11.33203125" style="55" customWidth="1"/>
    <col min="6136" max="6136" width="7.33203125" style="55" customWidth="1"/>
    <col min="6137" max="6137" width="11.33203125" style="55" customWidth="1"/>
    <col min="6138" max="6138" width="19.109375" style="55" customWidth="1"/>
    <col min="6139" max="6388" width="9.109375" style="55"/>
    <col min="6389" max="6389" width="6.109375" style="55" customWidth="1"/>
    <col min="6390" max="6390" width="107.88671875" style="55" bestFit="1" customWidth="1"/>
    <col min="6391" max="6391" width="11.33203125" style="55" customWidth="1"/>
    <col min="6392" max="6392" width="7.33203125" style="55" customWidth="1"/>
    <col min="6393" max="6393" width="11.33203125" style="55" customWidth="1"/>
    <col min="6394" max="6394" width="19.109375" style="55" customWidth="1"/>
    <col min="6395" max="6644" width="9.109375" style="55"/>
    <col min="6645" max="6645" width="6.109375" style="55" customWidth="1"/>
    <col min="6646" max="6646" width="107.88671875" style="55" bestFit="1" customWidth="1"/>
    <col min="6647" max="6647" width="11.33203125" style="55" customWidth="1"/>
    <col min="6648" max="6648" width="7.33203125" style="55" customWidth="1"/>
    <col min="6649" max="6649" width="11.33203125" style="55" customWidth="1"/>
    <col min="6650" max="6650" width="19.109375" style="55" customWidth="1"/>
    <col min="6651" max="6900" width="9.109375" style="55"/>
    <col min="6901" max="6901" width="6.109375" style="55" customWidth="1"/>
    <col min="6902" max="6902" width="107.88671875" style="55" bestFit="1" customWidth="1"/>
    <col min="6903" max="6903" width="11.33203125" style="55" customWidth="1"/>
    <col min="6904" max="6904" width="7.33203125" style="55" customWidth="1"/>
    <col min="6905" max="6905" width="11.33203125" style="55" customWidth="1"/>
    <col min="6906" max="6906" width="19.109375" style="55" customWidth="1"/>
    <col min="6907" max="7156" width="9.109375" style="55"/>
    <col min="7157" max="7157" width="6.109375" style="55" customWidth="1"/>
    <col min="7158" max="7158" width="107.88671875" style="55" bestFit="1" customWidth="1"/>
    <col min="7159" max="7159" width="11.33203125" style="55" customWidth="1"/>
    <col min="7160" max="7160" width="7.33203125" style="55" customWidth="1"/>
    <col min="7161" max="7161" width="11.33203125" style="55" customWidth="1"/>
    <col min="7162" max="7162" width="19.109375" style="55" customWidth="1"/>
    <col min="7163" max="7412" width="9.109375" style="55"/>
    <col min="7413" max="7413" width="6.109375" style="55" customWidth="1"/>
    <col min="7414" max="7414" width="107.88671875" style="55" bestFit="1" customWidth="1"/>
    <col min="7415" max="7415" width="11.33203125" style="55" customWidth="1"/>
    <col min="7416" max="7416" width="7.33203125" style="55" customWidth="1"/>
    <col min="7417" max="7417" width="11.33203125" style="55" customWidth="1"/>
    <col min="7418" max="7418" width="19.109375" style="55" customWidth="1"/>
    <col min="7419" max="7668" width="9.109375" style="55"/>
    <col min="7669" max="7669" width="6.109375" style="55" customWidth="1"/>
    <col min="7670" max="7670" width="107.88671875" style="55" bestFit="1" customWidth="1"/>
    <col min="7671" max="7671" width="11.33203125" style="55" customWidth="1"/>
    <col min="7672" max="7672" width="7.33203125" style="55" customWidth="1"/>
    <col min="7673" max="7673" width="11.33203125" style="55" customWidth="1"/>
    <col min="7674" max="7674" width="19.109375" style="55" customWidth="1"/>
    <col min="7675" max="7924" width="9.109375" style="55"/>
    <col min="7925" max="7925" width="6.109375" style="55" customWidth="1"/>
    <col min="7926" max="7926" width="107.88671875" style="55" bestFit="1" customWidth="1"/>
    <col min="7927" max="7927" width="11.33203125" style="55" customWidth="1"/>
    <col min="7928" max="7928" width="7.33203125" style="55" customWidth="1"/>
    <col min="7929" max="7929" width="11.33203125" style="55" customWidth="1"/>
    <col min="7930" max="7930" width="19.109375" style="55" customWidth="1"/>
    <col min="7931" max="8180" width="9.109375" style="55"/>
    <col min="8181" max="8181" width="6.109375" style="55" customWidth="1"/>
    <col min="8182" max="8182" width="107.88671875" style="55" bestFit="1" customWidth="1"/>
    <col min="8183" max="8183" width="11.33203125" style="55" customWidth="1"/>
    <col min="8184" max="8184" width="7.33203125" style="55" customWidth="1"/>
    <col min="8185" max="8185" width="11.33203125" style="55" customWidth="1"/>
    <col min="8186" max="8186" width="19.109375" style="55" customWidth="1"/>
    <col min="8187" max="8436" width="9.109375" style="55"/>
    <col min="8437" max="8437" width="6.109375" style="55" customWidth="1"/>
    <col min="8438" max="8438" width="107.88671875" style="55" bestFit="1" customWidth="1"/>
    <col min="8439" max="8439" width="11.33203125" style="55" customWidth="1"/>
    <col min="8440" max="8440" width="7.33203125" style="55" customWidth="1"/>
    <col min="8441" max="8441" width="11.33203125" style="55" customWidth="1"/>
    <col min="8442" max="8442" width="19.109375" style="55" customWidth="1"/>
    <col min="8443" max="8692" width="9.109375" style="55"/>
    <col min="8693" max="8693" width="6.109375" style="55" customWidth="1"/>
    <col min="8694" max="8694" width="107.88671875" style="55" bestFit="1" customWidth="1"/>
    <col min="8695" max="8695" width="11.33203125" style="55" customWidth="1"/>
    <col min="8696" max="8696" width="7.33203125" style="55" customWidth="1"/>
    <col min="8697" max="8697" width="11.33203125" style="55" customWidth="1"/>
    <col min="8698" max="8698" width="19.109375" style="55" customWidth="1"/>
    <col min="8699" max="8948" width="9.109375" style="55"/>
    <col min="8949" max="8949" width="6.109375" style="55" customWidth="1"/>
    <col min="8950" max="8950" width="107.88671875" style="55" bestFit="1" customWidth="1"/>
    <col min="8951" max="8951" width="11.33203125" style="55" customWidth="1"/>
    <col min="8952" max="8952" width="7.33203125" style="55" customWidth="1"/>
    <col min="8953" max="8953" width="11.33203125" style="55" customWidth="1"/>
    <col min="8954" max="8954" width="19.109375" style="55" customWidth="1"/>
    <col min="8955" max="9204" width="9.109375" style="55"/>
    <col min="9205" max="9205" width="6.109375" style="55" customWidth="1"/>
    <col min="9206" max="9206" width="107.88671875" style="55" bestFit="1" customWidth="1"/>
    <col min="9207" max="9207" width="11.33203125" style="55" customWidth="1"/>
    <col min="9208" max="9208" width="7.33203125" style="55" customWidth="1"/>
    <col min="9209" max="9209" width="11.33203125" style="55" customWidth="1"/>
    <col min="9210" max="9210" width="19.109375" style="55" customWidth="1"/>
    <col min="9211" max="9460" width="9.109375" style="55"/>
    <col min="9461" max="9461" width="6.109375" style="55" customWidth="1"/>
    <col min="9462" max="9462" width="107.88671875" style="55" bestFit="1" customWidth="1"/>
    <col min="9463" max="9463" width="11.33203125" style="55" customWidth="1"/>
    <col min="9464" max="9464" width="7.33203125" style="55" customWidth="1"/>
    <col min="9465" max="9465" width="11.33203125" style="55" customWidth="1"/>
    <col min="9466" max="9466" width="19.109375" style="55" customWidth="1"/>
    <col min="9467" max="9716" width="9.109375" style="55"/>
    <col min="9717" max="9717" width="6.109375" style="55" customWidth="1"/>
    <col min="9718" max="9718" width="107.88671875" style="55" bestFit="1" customWidth="1"/>
    <col min="9719" max="9719" width="11.33203125" style="55" customWidth="1"/>
    <col min="9720" max="9720" width="7.33203125" style="55" customWidth="1"/>
    <col min="9721" max="9721" width="11.33203125" style="55" customWidth="1"/>
    <col min="9722" max="9722" width="19.109375" style="55" customWidth="1"/>
    <col min="9723" max="9972" width="9.109375" style="55"/>
    <col min="9973" max="9973" width="6.109375" style="55" customWidth="1"/>
    <col min="9974" max="9974" width="107.88671875" style="55" bestFit="1" customWidth="1"/>
    <col min="9975" max="9975" width="11.33203125" style="55" customWidth="1"/>
    <col min="9976" max="9976" width="7.33203125" style="55" customWidth="1"/>
    <col min="9977" max="9977" width="11.33203125" style="55" customWidth="1"/>
    <col min="9978" max="9978" width="19.109375" style="55" customWidth="1"/>
    <col min="9979" max="10228" width="9.109375" style="55"/>
    <col min="10229" max="10229" width="6.109375" style="55" customWidth="1"/>
    <col min="10230" max="10230" width="107.88671875" style="55" bestFit="1" customWidth="1"/>
    <col min="10231" max="10231" width="11.33203125" style="55" customWidth="1"/>
    <col min="10232" max="10232" width="7.33203125" style="55" customWidth="1"/>
    <col min="10233" max="10233" width="11.33203125" style="55" customWidth="1"/>
    <col min="10234" max="10234" width="19.109375" style="55" customWidth="1"/>
    <col min="10235" max="10484" width="9.109375" style="55"/>
    <col min="10485" max="10485" width="6.109375" style="55" customWidth="1"/>
    <col min="10486" max="10486" width="107.88671875" style="55" bestFit="1" customWidth="1"/>
    <col min="10487" max="10487" width="11.33203125" style="55" customWidth="1"/>
    <col min="10488" max="10488" width="7.33203125" style="55" customWidth="1"/>
    <col min="10489" max="10489" width="11.33203125" style="55" customWidth="1"/>
    <col min="10490" max="10490" width="19.109375" style="55" customWidth="1"/>
    <col min="10491" max="10740" width="9.109375" style="55"/>
    <col min="10741" max="10741" width="6.109375" style="55" customWidth="1"/>
    <col min="10742" max="10742" width="107.88671875" style="55" bestFit="1" customWidth="1"/>
    <col min="10743" max="10743" width="11.33203125" style="55" customWidth="1"/>
    <col min="10744" max="10744" width="7.33203125" style="55" customWidth="1"/>
    <col min="10745" max="10745" width="11.33203125" style="55" customWidth="1"/>
    <col min="10746" max="10746" width="19.109375" style="55" customWidth="1"/>
    <col min="10747" max="10996" width="9.109375" style="55"/>
    <col min="10997" max="10997" width="6.109375" style="55" customWidth="1"/>
    <col min="10998" max="10998" width="107.88671875" style="55" bestFit="1" customWidth="1"/>
    <col min="10999" max="10999" width="11.33203125" style="55" customWidth="1"/>
    <col min="11000" max="11000" width="7.33203125" style="55" customWidth="1"/>
    <col min="11001" max="11001" width="11.33203125" style="55" customWidth="1"/>
    <col min="11002" max="11002" width="19.109375" style="55" customWidth="1"/>
    <col min="11003" max="11252" width="9.109375" style="55"/>
    <col min="11253" max="11253" width="6.109375" style="55" customWidth="1"/>
    <col min="11254" max="11254" width="107.88671875" style="55" bestFit="1" customWidth="1"/>
    <col min="11255" max="11255" width="11.33203125" style="55" customWidth="1"/>
    <col min="11256" max="11256" width="7.33203125" style="55" customWidth="1"/>
    <col min="11257" max="11257" width="11.33203125" style="55" customWidth="1"/>
    <col min="11258" max="11258" width="19.109375" style="55" customWidth="1"/>
    <col min="11259" max="11508" width="9.109375" style="55"/>
    <col min="11509" max="11509" width="6.109375" style="55" customWidth="1"/>
    <col min="11510" max="11510" width="107.88671875" style="55" bestFit="1" customWidth="1"/>
    <col min="11511" max="11511" width="11.33203125" style="55" customWidth="1"/>
    <col min="11512" max="11512" width="7.33203125" style="55" customWidth="1"/>
    <col min="11513" max="11513" width="11.33203125" style="55" customWidth="1"/>
    <col min="11514" max="11514" width="19.109375" style="55" customWidth="1"/>
    <col min="11515" max="11764" width="9.109375" style="55"/>
    <col min="11765" max="11765" width="6.109375" style="55" customWidth="1"/>
    <col min="11766" max="11766" width="107.88671875" style="55" bestFit="1" customWidth="1"/>
    <col min="11767" max="11767" width="11.33203125" style="55" customWidth="1"/>
    <col min="11768" max="11768" width="7.33203125" style="55" customWidth="1"/>
    <col min="11769" max="11769" width="11.33203125" style="55" customWidth="1"/>
    <col min="11770" max="11770" width="19.109375" style="55" customWidth="1"/>
    <col min="11771" max="12020" width="9.109375" style="55"/>
    <col min="12021" max="12021" width="6.109375" style="55" customWidth="1"/>
    <col min="12022" max="12022" width="107.88671875" style="55" bestFit="1" customWidth="1"/>
    <col min="12023" max="12023" width="11.33203125" style="55" customWidth="1"/>
    <col min="12024" max="12024" width="7.33203125" style="55" customWidth="1"/>
    <col min="12025" max="12025" width="11.33203125" style="55" customWidth="1"/>
    <col min="12026" max="12026" width="19.109375" style="55" customWidth="1"/>
    <col min="12027" max="12276" width="9.109375" style="55"/>
    <col min="12277" max="12277" width="6.109375" style="55" customWidth="1"/>
    <col min="12278" max="12278" width="107.88671875" style="55" bestFit="1" customWidth="1"/>
    <col min="12279" max="12279" width="11.33203125" style="55" customWidth="1"/>
    <col min="12280" max="12280" width="7.33203125" style="55" customWidth="1"/>
    <col min="12281" max="12281" width="11.33203125" style="55" customWidth="1"/>
    <col min="12282" max="12282" width="19.109375" style="55" customWidth="1"/>
    <col min="12283" max="12532" width="9.109375" style="55"/>
    <col min="12533" max="12533" width="6.109375" style="55" customWidth="1"/>
    <col min="12534" max="12534" width="107.88671875" style="55" bestFit="1" customWidth="1"/>
    <col min="12535" max="12535" width="11.33203125" style="55" customWidth="1"/>
    <col min="12536" max="12536" width="7.33203125" style="55" customWidth="1"/>
    <col min="12537" max="12537" width="11.33203125" style="55" customWidth="1"/>
    <col min="12538" max="12538" width="19.109375" style="55" customWidth="1"/>
    <col min="12539" max="12788" width="9.109375" style="55"/>
    <col min="12789" max="12789" width="6.109375" style="55" customWidth="1"/>
    <col min="12790" max="12790" width="107.88671875" style="55" bestFit="1" customWidth="1"/>
    <col min="12791" max="12791" width="11.33203125" style="55" customWidth="1"/>
    <col min="12792" max="12792" width="7.33203125" style="55" customWidth="1"/>
    <col min="12793" max="12793" width="11.33203125" style="55" customWidth="1"/>
    <col min="12794" max="12794" width="19.109375" style="55" customWidth="1"/>
    <col min="12795" max="13044" width="9.109375" style="55"/>
    <col min="13045" max="13045" width="6.109375" style="55" customWidth="1"/>
    <col min="13046" max="13046" width="107.88671875" style="55" bestFit="1" customWidth="1"/>
    <col min="13047" max="13047" width="11.33203125" style="55" customWidth="1"/>
    <col min="13048" max="13048" width="7.33203125" style="55" customWidth="1"/>
    <col min="13049" max="13049" width="11.33203125" style="55" customWidth="1"/>
    <col min="13050" max="13050" width="19.109375" style="55" customWidth="1"/>
    <col min="13051" max="13300" width="9.109375" style="55"/>
    <col min="13301" max="13301" width="6.109375" style="55" customWidth="1"/>
    <col min="13302" max="13302" width="107.88671875" style="55" bestFit="1" customWidth="1"/>
    <col min="13303" max="13303" width="11.33203125" style="55" customWidth="1"/>
    <col min="13304" max="13304" width="7.33203125" style="55" customWidth="1"/>
    <col min="13305" max="13305" width="11.33203125" style="55" customWidth="1"/>
    <col min="13306" max="13306" width="19.109375" style="55" customWidth="1"/>
    <col min="13307" max="13556" width="9.109375" style="55"/>
    <col min="13557" max="13557" width="6.109375" style="55" customWidth="1"/>
    <col min="13558" max="13558" width="107.88671875" style="55" bestFit="1" customWidth="1"/>
    <col min="13559" max="13559" width="11.33203125" style="55" customWidth="1"/>
    <col min="13560" max="13560" width="7.33203125" style="55" customWidth="1"/>
    <col min="13561" max="13561" width="11.33203125" style="55" customWidth="1"/>
    <col min="13562" max="13562" width="19.109375" style="55" customWidth="1"/>
    <col min="13563" max="13812" width="9.109375" style="55"/>
    <col min="13813" max="13813" width="6.109375" style="55" customWidth="1"/>
    <col min="13814" max="13814" width="107.88671875" style="55" bestFit="1" customWidth="1"/>
    <col min="13815" max="13815" width="11.33203125" style="55" customWidth="1"/>
    <col min="13816" max="13816" width="7.33203125" style="55" customWidth="1"/>
    <col min="13817" max="13817" width="11.33203125" style="55" customWidth="1"/>
    <col min="13818" max="13818" width="19.109375" style="55" customWidth="1"/>
    <col min="13819" max="14068" width="9.109375" style="55"/>
    <col min="14069" max="14069" width="6.109375" style="55" customWidth="1"/>
    <col min="14070" max="14070" width="107.88671875" style="55" bestFit="1" customWidth="1"/>
    <col min="14071" max="14071" width="11.33203125" style="55" customWidth="1"/>
    <col min="14072" max="14072" width="7.33203125" style="55" customWidth="1"/>
    <col min="14073" max="14073" width="11.33203125" style="55" customWidth="1"/>
    <col min="14074" max="14074" width="19.109375" style="55" customWidth="1"/>
    <col min="14075" max="14324" width="9.109375" style="55"/>
    <col min="14325" max="14325" width="6.109375" style="55" customWidth="1"/>
    <col min="14326" max="14326" width="107.88671875" style="55" bestFit="1" customWidth="1"/>
    <col min="14327" max="14327" width="11.33203125" style="55" customWidth="1"/>
    <col min="14328" max="14328" width="7.33203125" style="55" customWidth="1"/>
    <col min="14329" max="14329" width="11.33203125" style="55" customWidth="1"/>
    <col min="14330" max="14330" width="19.109375" style="55" customWidth="1"/>
    <col min="14331" max="14580" width="9.109375" style="55"/>
    <col min="14581" max="14581" width="6.109375" style="55" customWidth="1"/>
    <col min="14582" max="14582" width="107.88671875" style="55" bestFit="1" customWidth="1"/>
    <col min="14583" max="14583" width="11.33203125" style="55" customWidth="1"/>
    <col min="14584" max="14584" width="7.33203125" style="55" customWidth="1"/>
    <col min="14585" max="14585" width="11.33203125" style="55" customWidth="1"/>
    <col min="14586" max="14586" width="19.109375" style="55" customWidth="1"/>
    <col min="14587" max="14836" width="9.109375" style="55"/>
    <col min="14837" max="14837" width="6.109375" style="55" customWidth="1"/>
    <col min="14838" max="14838" width="107.88671875" style="55" bestFit="1" customWidth="1"/>
    <col min="14839" max="14839" width="11.33203125" style="55" customWidth="1"/>
    <col min="14840" max="14840" width="7.33203125" style="55" customWidth="1"/>
    <col min="14841" max="14841" width="11.33203125" style="55" customWidth="1"/>
    <col min="14842" max="14842" width="19.109375" style="55" customWidth="1"/>
    <col min="14843" max="15092" width="9.109375" style="55"/>
    <col min="15093" max="15093" width="6.109375" style="55" customWidth="1"/>
    <col min="15094" max="15094" width="107.88671875" style="55" bestFit="1" customWidth="1"/>
    <col min="15095" max="15095" width="11.33203125" style="55" customWidth="1"/>
    <col min="15096" max="15096" width="7.33203125" style="55" customWidth="1"/>
    <col min="15097" max="15097" width="11.33203125" style="55" customWidth="1"/>
    <col min="15098" max="15098" width="19.109375" style="55" customWidth="1"/>
    <col min="15099" max="15348" width="9.109375" style="55"/>
    <col min="15349" max="15349" width="6.109375" style="55" customWidth="1"/>
    <col min="15350" max="15350" width="107.88671875" style="55" bestFit="1" customWidth="1"/>
    <col min="15351" max="15351" width="11.33203125" style="55" customWidth="1"/>
    <col min="15352" max="15352" width="7.33203125" style="55" customWidth="1"/>
    <col min="15353" max="15353" width="11.33203125" style="55" customWidth="1"/>
    <col min="15354" max="15354" width="19.109375" style="55" customWidth="1"/>
    <col min="15355" max="15604" width="9.109375" style="55"/>
    <col min="15605" max="15605" width="6.109375" style="55" customWidth="1"/>
    <col min="15606" max="15606" width="107.88671875" style="55" bestFit="1" customWidth="1"/>
    <col min="15607" max="15607" width="11.33203125" style="55" customWidth="1"/>
    <col min="15608" max="15608" width="7.33203125" style="55" customWidth="1"/>
    <col min="15609" max="15609" width="11.33203125" style="55" customWidth="1"/>
    <col min="15610" max="15610" width="19.109375" style="55" customWidth="1"/>
    <col min="15611" max="15860" width="9.109375" style="55"/>
    <col min="15861" max="15861" width="6.109375" style="55" customWidth="1"/>
    <col min="15862" max="15862" width="107.88671875" style="55" bestFit="1" customWidth="1"/>
    <col min="15863" max="15863" width="11.33203125" style="55" customWidth="1"/>
    <col min="15864" max="15864" width="7.33203125" style="55" customWidth="1"/>
    <col min="15865" max="15865" width="11.33203125" style="55" customWidth="1"/>
    <col min="15866" max="15866" width="19.109375" style="55" customWidth="1"/>
    <col min="15867" max="16116" width="9.109375" style="55"/>
    <col min="16117" max="16117" width="6.109375" style="55" customWidth="1"/>
    <col min="16118" max="16118" width="107.88671875" style="55" bestFit="1" customWidth="1"/>
    <col min="16119" max="16119" width="11.33203125" style="55" customWidth="1"/>
    <col min="16120" max="16120" width="7.33203125" style="55" customWidth="1"/>
    <col min="16121" max="16121" width="11.33203125" style="55" customWidth="1"/>
    <col min="16122" max="16122" width="19.109375" style="55" customWidth="1"/>
    <col min="16123" max="16384" width="9.109375" style="55"/>
  </cols>
  <sheetData>
    <row r="1" spans="1:5" s="52" customFormat="1" ht="18" x14ac:dyDescent="0.3">
      <c r="A1" s="50"/>
      <c r="B1" s="88" t="s">
        <v>445</v>
      </c>
      <c r="C1" s="89"/>
      <c r="D1" s="90"/>
      <c r="E1" s="51"/>
    </row>
    <row r="2" spans="1:5" s="54" customFormat="1" ht="18" x14ac:dyDescent="0.3">
      <c r="A2" s="91" t="s">
        <v>446</v>
      </c>
      <c r="B2" s="92"/>
      <c r="C2" s="93" t="s">
        <v>447</v>
      </c>
      <c r="D2" s="94"/>
      <c r="E2" s="53"/>
    </row>
    <row r="3" spans="1:5" x14ac:dyDescent="0.25">
      <c r="A3" s="95" t="s">
        <v>448</v>
      </c>
      <c r="B3" s="95" t="s">
        <v>449</v>
      </c>
      <c r="C3" s="95" t="s">
        <v>450</v>
      </c>
      <c r="D3" s="96" t="s">
        <v>451</v>
      </c>
      <c r="E3" s="49"/>
    </row>
    <row r="4" spans="1:5" x14ac:dyDescent="0.3">
      <c r="A4" s="95"/>
      <c r="B4" s="95"/>
      <c r="C4" s="95"/>
      <c r="D4" s="96"/>
      <c r="E4" s="24" t="s">
        <v>407</v>
      </c>
    </row>
    <row r="5" spans="1:5" ht="33" customHeight="1" x14ac:dyDescent="0.25">
      <c r="A5" s="56">
        <v>1</v>
      </c>
      <c r="B5" s="57" t="s">
        <v>452</v>
      </c>
      <c r="C5" s="58">
        <v>12</v>
      </c>
      <c r="D5" s="59" t="s">
        <v>182</v>
      </c>
      <c r="E5" s="19">
        <v>4.3</v>
      </c>
    </row>
    <row r="6" spans="1:5" ht="31.2" x14ac:dyDescent="0.25">
      <c r="A6" s="56">
        <v>2</v>
      </c>
      <c r="B6" s="57" t="s">
        <v>453</v>
      </c>
      <c r="C6" s="58">
        <v>12</v>
      </c>
      <c r="D6" s="59" t="s">
        <v>182</v>
      </c>
      <c r="E6" s="19"/>
    </row>
    <row r="7" spans="1:5" x14ac:dyDescent="0.25">
      <c r="A7" s="56">
        <v>3</v>
      </c>
      <c r="B7" s="60" t="s">
        <v>454</v>
      </c>
      <c r="C7" s="58">
        <v>2</v>
      </c>
      <c r="D7" s="61" t="s">
        <v>181</v>
      </c>
      <c r="E7" s="19">
        <v>1</v>
      </c>
    </row>
    <row r="8" spans="1:5" x14ac:dyDescent="0.25">
      <c r="A8" s="56">
        <v>4</v>
      </c>
      <c r="B8" s="60" t="s">
        <v>455</v>
      </c>
      <c r="C8" s="58">
        <v>2</v>
      </c>
      <c r="D8" s="61" t="s">
        <v>15</v>
      </c>
      <c r="E8" s="19">
        <v>2</v>
      </c>
    </row>
    <row r="9" spans="1:5" x14ac:dyDescent="0.25">
      <c r="A9" s="56">
        <v>5</v>
      </c>
      <c r="B9" s="60" t="s">
        <v>456</v>
      </c>
      <c r="C9" s="58">
        <v>24</v>
      </c>
      <c r="D9" s="59" t="s">
        <v>182</v>
      </c>
      <c r="E9" s="19">
        <f>4.3</f>
        <v>4.3</v>
      </c>
    </row>
    <row r="10" spans="1:5" x14ac:dyDescent="0.25">
      <c r="A10" s="56">
        <v>6</v>
      </c>
      <c r="B10" s="60" t="s">
        <v>457</v>
      </c>
      <c r="C10" s="58">
        <v>2</v>
      </c>
      <c r="D10" s="61" t="s">
        <v>15</v>
      </c>
      <c r="E10" s="19">
        <v>2</v>
      </c>
    </row>
    <row r="11" spans="1:5" ht="17.399999999999999" x14ac:dyDescent="0.25">
      <c r="A11" s="56">
        <v>7</v>
      </c>
      <c r="B11" s="60" t="s">
        <v>458</v>
      </c>
      <c r="C11" s="58">
        <v>2</v>
      </c>
      <c r="D11" s="61" t="s">
        <v>15</v>
      </c>
      <c r="E11" s="19">
        <v>2</v>
      </c>
    </row>
    <row r="12" spans="1:5" x14ac:dyDescent="0.25">
      <c r="A12" s="56">
        <v>8</v>
      </c>
      <c r="B12" s="60" t="s">
        <v>459</v>
      </c>
      <c r="C12" s="58">
        <v>1</v>
      </c>
      <c r="D12" s="61" t="s">
        <v>460</v>
      </c>
      <c r="E12" s="19">
        <v>1</v>
      </c>
    </row>
    <row r="13" spans="1:5" x14ac:dyDescent="0.25">
      <c r="A13" s="56">
        <v>9</v>
      </c>
      <c r="B13" s="60" t="s">
        <v>461</v>
      </c>
      <c r="C13" s="58">
        <v>1</v>
      </c>
      <c r="D13" s="61" t="s">
        <v>460</v>
      </c>
      <c r="E13" s="97">
        <v>0.5</v>
      </c>
    </row>
    <row r="14" spans="1:5" x14ac:dyDescent="0.3">
      <c r="A14" s="62"/>
      <c r="B14" s="63" t="s">
        <v>462</v>
      </c>
      <c r="C14" s="62"/>
      <c r="D14" s="62"/>
      <c r="E14" s="56"/>
    </row>
    <row r="15" spans="1:5" customFormat="1" ht="14.4" x14ac:dyDescent="0.3">
      <c r="A15" s="64">
        <v>1</v>
      </c>
      <c r="B15" s="65" t="s">
        <v>463</v>
      </c>
      <c r="C15" s="64" t="s">
        <v>405</v>
      </c>
      <c r="D15" s="66">
        <v>2</v>
      </c>
      <c r="E15" s="67"/>
    </row>
    <row r="16" spans="1:5" customFormat="1" ht="14.4" x14ac:dyDescent="0.3">
      <c r="A16" s="64">
        <v>2</v>
      </c>
      <c r="B16" s="65" t="s">
        <v>464</v>
      </c>
      <c r="C16" s="64" t="s">
        <v>405</v>
      </c>
      <c r="D16" s="66">
        <v>1</v>
      </c>
      <c r="E16" s="67"/>
    </row>
    <row r="17" spans="1:5" customFormat="1" ht="14.4" x14ac:dyDescent="0.3">
      <c r="A17" s="64">
        <v>3</v>
      </c>
      <c r="B17" s="65" t="s">
        <v>465</v>
      </c>
      <c r="C17" s="64" t="s">
        <v>466</v>
      </c>
      <c r="D17" s="66">
        <v>12</v>
      </c>
      <c r="E17" s="67"/>
    </row>
    <row r="18" spans="1:5" customFormat="1" ht="14.4" x14ac:dyDescent="0.3">
      <c r="A18" s="64">
        <v>4</v>
      </c>
      <c r="B18" s="65" t="s">
        <v>467</v>
      </c>
      <c r="C18" s="64" t="s">
        <v>405</v>
      </c>
      <c r="D18" s="66">
        <v>1</v>
      </c>
      <c r="E18" s="67"/>
    </row>
    <row r="19" spans="1:5" customFormat="1" ht="14.4" x14ac:dyDescent="0.3">
      <c r="A19" s="64">
        <v>5</v>
      </c>
      <c r="B19" s="65" t="s">
        <v>468</v>
      </c>
      <c r="C19" s="64" t="s">
        <v>405</v>
      </c>
      <c r="D19" s="66">
        <v>1</v>
      </c>
      <c r="E19" s="67"/>
    </row>
    <row r="20" spans="1:5" customFormat="1" ht="14.4" x14ac:dyDescent="0.3">
      <c r="A20" s="64">
        <v>6</v>
      </c>
      <c r="B20" s="68" t="s">
        <v>469</v>
      </c>
      <c r="C20" s="64" t="s">
        <v>470</v>
      </c>
      <c r="D20" s="66">
        <v>1</v>
      </c>
      <c r="E20" s="67"/>
    </row>
  </sheetData>
  <sheetProtection selectLockedCells="1" selectUnlockedCells="1"/>
  <mergeCells count="7">
    <mergeCell ref="B1:D1"/>
    <mergeCell ref="A2:B2"/>
    <mergeCell ref="C2:D2"/>
    <mergeCell ref="A3:A4"/>
    <mergeCell ref="B3:B4"/>
    <mergeCell ref="C3:C4"/>
    <mergeCell ref="D3:D4"/>
  </mergeCells>
  <pageMargins left="0.70833333333333337" right="0.70833333333333337" top="0.74791666666666667" bottom="0.74791666666666667" header="0.51180555555555551" footer="0.51180555555555551"/>
  <pageSetup paperSize="9" scale="47" firstPageNumber="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FF31D5-8F9A-4989-9E30-5143717F5B03}"/>
</file>

<file path=customXml/itemProps2.xml><?xml version="1.0" encoding="utf-8"?>
<ds:datastoreItem xmlns:ds="http://schemas.openxmlformats.org/officeDocument/2006/customXml" ds:itemID="{0543C155-7CED-481A-916D-56BA001220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Civil &amp; Interior </vt:lpstr>
      <vt:lpstr>Electrical Work </vt:lpstr>
      <vt:lpstr>Plumbing Work </vt:lpstr>
      <vt:lpstr>HVAC </vt:lpstr>
      <vt:lpstr>Gas </vt:lpstr>
      <vt:lpstr>'Gas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FDT</dc:creator>
  <cp:lastModifiedBy>FDT COST</cp:lastModifiedBy>
  <dcterms:created xsi:type="dcterms:W3CDTF">2024-01-25T07:16:39Z</dcterms:created>
  <dcterms:modified xsi:type="dcterms:W3CDTF">2024-03-18T07:21:01Z</dcterms:modified>
</cp:coreProperties>
</file>