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FORMAT" sheetId="1" r:id="rId1"/>
  </sheets>
  <definedNames>
    <definedName name="_xlnm.Print_Area" localSheetId="0">FORMAT!$A$1:$K$105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<sst xmlns="http://schemas.openxmlformats.org/spreadsheetml/2006/main" count="216" uniqueCount="146">
  <si>
    <t>M. A. ELECTRICAL SOLUTIONS</t>
  </si>
  <si>
    <t xml:space="preserve"> Address</t>
  </si>
  <si>
    <t xml:space="preserve"> 6/13, Matru Mandir, 278, Tardeo Road, Opp. Bhatia Hospital, Mumbai - 400007</t>
  </si>
  <si>
    <t>Original for Receipient</t>
  </si>
  <si>
    <t xml:space="preserve"> Mob No</t>
  </si>
  <si>
    <t xml:space="preserve"> + 91 - 99302 21162 / + 91 - 99309 07674</t>
  </si>
  <si>
    <t xml:space="preserve"> Tel No</t>
  </si>
  <si>
    <t xml:space="preserve"> 022 - 6614 0900 / 022 - 6614 0918</t>
  </si>
  <si>
    <t>Duplicate for Transporter</t>
  </si>
  <si>
    <t xml:space="preserve"> E-mail ID</t>
  </si>
  <si>
    <t xml:space="preserve"> meghalparikh1969@gmail.com / adtmprkh@gmail.com / info@crystal-hospitality.com</t>
  </si>
  <si>
    <t>Triplicate for Supplier</t>
  </si>
  <si>
    <t xml:space="preserve"> GSTIN No</t>
  </si>
  <si>
    <t xml:space="preserve"> 27ANQPP1993A1ZP</t>
  </si>
  <si>
    <t xml:space="preserve"> PAN No</t>
  </si>
  <si>
    <t xml:space="preserve"> ANQPP1993A</t>
  </si>
  <si>
    <t>Tax Invoice</t>
  </si>
  <si>
    <t xml:space="preserve"> Bill To</t>
  </si>
  <si>
    <t xml:space="preserve"> TRAVEL FOOD SERVICES PRIVATE LIMITED</t>
  </si>
  <si>
    <t xml:space="preserve"> Inovice No</t>
  </si>
  <si>
    <t xml:space="preserve"> 175/23-24</t>
  </si>
  <si>
    <t xml:space="preserve"> Block - A South Wing 1st Floor Shiv Sagar Estate, Dr. Annie Besant Road, Worli, Mumbai 400018</t>
  </si>
  <si>
    <t xml:space="preserve"> Invoice Date</t>
  </si>
  <si>
    <t xml:space="preserve"> 07-08-2023</t>
  </si>
  <si>
    <t xml:space="preserve"> PO No</t>
  </si>
  <si>
    <t xml:space="preserve"> T1/PO/23-24/001588</t>
  </si>
  <si>
    <t xml:space="preserve"> Ship To</t>
  </si>
  <si>
    <t xml:space="preserve"> Terminal 1B &amp; 1C, DomesticTerminal, Santa Cruz East, Mumbai 400099</t>
  </si>
  <si>
    <t xml:space="preserve"> Order Date</t>
  </si>
  <si>
    <t xml:space="preserve"> </t>
  </si>
  <si>
    <t xml:space="preserve"> Delivery Date</t>
  </si>
  <si>
    <t xml:space="preserve"> 05-08-2023</t>
  </si>
  <si>
    <t xml:space="preserve"> 27AADCB2762L1Z1</t>
  </si>
  <si>
    <t xml:space="preserve"> Payment By</t>
  </si>
  <si>
    <t xml:space="preserve"> Immediate</t>
  </si>
  <si>
    <t xml:space="preserve"> Supply To</t>
  </si>
  <si>
    <t xml:space="preserve"> MUMBAI</t>
  </si>
  <si>
    <t xml:space="preserve"> Dispatch By</t>
  </si>
  <si>
    <t xml:space="preserve"> Hand</t>
  </si>
  <si>
    <t xml:space="preserve"> Order By</t>
  </si>
  <si>
    <t xml:space="preserve"> RC (Y/N)</t>
  </si>
  <si>
    <t xml:space="preserve"> N</t>
  </si>
  <si>
    <t>Sr. No</t>
  </si>
  <si>
    <t>Description</t>
  </si>
  <si>
    <t>HSN</t>
  </si>
  <si>
    <t>GST</t>
  </si>
  <si>
    <t>UOM</t>
  </si>
  <si>
    <t>QTY</t>
  </si>
  <si>
    <t>Rate</t>
  </si>
  <si>
    <t>Amount</t>
  </si>
  <si>
    <t>White cement 1kg pkt</t>
  </si>
  <si>
    <t>KGS</t>
  </si>
  <si>
    <t>Caustic soda 1kg</t>
  </si>
  <si>
    <t>Teflon tape</t>
  </si>
  <si>
    <t>NOS</t>
  </si>
  <si>
    <t>Insulation tape black</t>
  </si>
  <si>
    <t>Mseal 90gm pkt</t>
  </si>
  <si>
    <t>PKTS</t>
  </si>
  <si>
    <t>Osram 7.5W led bulb 230V</t>
  </si>
  <si>
    <t>Diamond 3KW steamer coil</t>
  </si>
  <si>
    <t>Thermostat 110 C tea boiler</t>
  </si>
  <si>
    <t>Osram 20W led 4FT tube</t>
  </si>
  <si>
    <t>Elcon gold thermostat 300 C 15 amps</t>
  </si>
  <si>
    <t>Connector pipe 3FT steel wire 1mtr</t>
  </si>
  <si>
    <t>Connector pipe 2FT steel wire 1 mtr</t>
  </si>
  <si>
    <t>Indicator bulb with holder red and green</t>
  </si>
  <si>
    <t>Indicator bulb with holder green</t>
  </si>
  <si>
    <t>16 amps 2 way rotary switch</t>
  </si>
  <si>
    <t>12W square warm white led</t>
  </si>
  <si>
    <t>Fevicol heat x 200gm</t>
  </si>
  <si>
    <t>Roma 5amp spike guard</t>
  </si>
  <si>
    <t>Silicon sealant black</t>
  </si>
  <si>
    <t>Silicon sealant white</t>
  </si>
  <si>
    <t>Cable tie 150mm</t>
  </si>
  <si>
    <t>Roma 3 module plate</t>
  </si>
  <si>
    <t>Roma 6 module plate</t>
  </si>
  <si>
    <t>Roma socket 5 / 15 amps</t>
  </si>
  <si>
    <t>Roma 15 amp 3 pin top</t>
  </si>
  <si>
    <t>Taparia plier</t>
  </si>
  <si>
    <t>Randa</t>
  </si>
  <si>
    <t>Monkey plier 12"</t>
  </si>
  <si>
    <t>Roma 5 amp 3 pin top</t>
  </si>
  <si>
    <t>Clamp meter meco auto 36</t>
  </si>
  <si>
    <t>Taparia 12mm chisel</t>
  </si>
  <si>
    <t>Taparia 18mm chisel</t>
  </si>
  <si>
    <t>Taparia 25mm chisel</t>
  </si>
  <si>
    <t>Taparia 340gm hammer</t>
  </si>
  <si>
    <t>Taparia 2 in 1 12" screw driver</t>
  </si>
  <si>
    <t>Freemans 5mtr measurement tape</t>
  </si>
  <si>
    <t>White masking abro tape</t>
  </si>
  <si>
    <t>Roma 15 amps switch</t>
  </si>
  <si>
    <t>Taparia 4" file plain</t>
  </si>
  <si>
    <t>Taparia 6" file plain</t>
  </si>
  <si>
    <t>Taparia12" file plain</t>
  </si>
  <si>
    <t>Elcon gold thermostat 190 C with ss sensor</t>
  </si>
  <si>
    <t>30W led panel hood light square type</t>
  </si>
  <si>
    <t>Taparia 18" pipe wrench</t>
  </si>
  <si>
    <t>Feviquick bond tite</t>
  </si>
  <si>
    <t>Hot plate coil</t>
  </si>
  <si>
    <t>Small hot plate coil</t>
  </si>
  <si>
    <t>Roma 16amps switch</t>
  </si>
  <si>
    <t>Roma 16amps socket</t>
  </si>
  <si>
    <t>Roma 8 module plate</t>
  </si>
  <si>
    <t>Tea boiler indicator bulb red and green</t>
  </si>
  <si>
    <t>Taparia screw driver set</t>
  </si>
  <si>
    <t>Taparia 6" nose plier</t>
  </si>
  <si>
    <t>5mm concrete drill bit</t>
  </si>
  <si>
    <t>3mm concrete drill bit</t>
  </si>
  <si>
    <t>JK hss drill bit 1/8</t>
  </si>
  <si>
    <t>Jk hss drill bit 7/64</t>
  </si>
  <si>
    <t>Taparia star bit + / -</t>
  </si>
  <si>
    <t>Taparia 905 2 in 1 screw driver</t>
  </si>
  <si>
    <t>Junior hacksaw blade</t>
  </si>
  <si>
    <t>6" right angle</t>
  </si>
  <si>
    <t>Siemens dol starter</t>
  </si>
  <si>
    <t>2 way tape</t>
  </si>
  <si>
    <t>B37 belt</t>
  </si>
  <si>
    <t>2.5 sqmm x 3 core polycab wire</t>
  </si>
  <si>
    <t>MTRS</t>
  </si>
  <si>
    <t>Medium plunger</t>
  </si>
  <si>
    <t>Big plunger</t>
  </si>
  <si>
    <t>Spray paint</t>
  </si>
  <si>
    <t>VALUE</t>
  </si>
  <si>
    <t>RATE</t>
  </si>
  <si>
    <t>AMT</t>
  </si>
  <si>
    <t>TOTAL</t>
  </si>
  <si>
    <t>Total before Tax</t>
  </si>
  <si>
    <t>Discount</t>
  </si>
  <si>
    <t>Total after Discount</t>
  </si>
  <si>
    <t>CGST</t>
  </si>
  <si>
    <t>SGST</t>
  </si>
  <si>
    <t>ROUND OFF</t>
  </si>
  <si>
    <t>Total after Tax</t>
  </si>
  <si>
    <t xml:space="preserve"> Bank / Branch</t>
  </si>
  <si>
    <t xml:space="preserve"> Bank Of Baroda / C. P. Tank Branch</t>
  </si>
  <si>
    <t>Sign &amp; Stamp for Client</t>
  </si>
  <si>
    <t>Authorized Signatory for                                M. A. Electrical Solutions</t>
  </si>
  <si>
    <t xml:space="preserve"> IFSC Code</t>
  </si>
  <si>
    <t xml:space="preserve"> BARB0CPTANK (5Th Word is Zero "0" not "O")</t>
  </si>
  <si>
    <t xml:space="preserve"> Bank A/c no</t>
  </si>
  <si>
    <t xml:space="preserve"> 03900200002038</t>
  </si>
  <si>
    <t>1) Subject to Mumbai jurisdiction only.</t>
  </si>
  <si>
    <t>2) Goods once sold will not be taken back.</t>
  </si>
  <si>
    <t>3) Interest will be charged at 24% P.A. if bill not paid within due date.</t>
  </si>
  <si>
    <t>4) Sale tax will be levied extra if applicable.</t>
  </si>
  <si>
    <t>5) All goods are dispatched entirely at the customers risk.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</si>
</sst>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_-* #,##0.00_-;\-* #,##0.00_-;_-* &quot;-&quot;??_-;_-@_-"/>
    <numFmt numFmtId="181" formatCode="dd/mm/yyyy;@"/>
  </numFmts>
  <fonts count="37">
    <font>
      <sz val="11"/>
      <color theme="1"/>
      <name val="Calibri"/>
      <charset val="134"/>
      <scheme val="minor"/>
    </font>
    <font>
      <b/>
      <sz val="28"/>
      <name val="Arial"/>
      <charset val="134"/>
    </font>
    <font>
      <sz val="12"/>
      <color theme="1"/>
      <name val="Arial"/>
      <charset val="134"/>
    </font>
    <font>
      <b/>
      <sz val="12"/>
      <color theme="1"/>
      <name val="Arial"/>
      <charset val="134"/>
    </font>
    <font>
      <sz val="12"/>
      <color rgb="FF000000"/>
      <name val="Arial"/>
      <charset val="134"/>
    </font>
    <font>
      <b/>
      <sz val="12"/>
      <color rgb="FF000000"/>
      <name val="Arial"/>
      <charset val="134"/>
    </font>
    <font>
      <b/>
      <sz val="22"/>
      <color theme="1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b/>
      <sz val="22"/>
      <color rgb="FF0070C0"/>
      <name val="Bookman Old Style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Bookman Old Style"/>
      <charset val="134"/>
    </font>
    <font>
      <u/>
      <sz val="11"/>
      <color theme="10"/>
      <name val="Calibri"/>
      <charset val="134"/>
    </font>
    <font>
      <sz val="12"/>
      <color theme="10"/>
      <name val="Arial"/>
      <charset val="134"/>
    </font>
    <font>
      <b/>
      <sz val="12"/>
      <color theme="1"/>
      <name val="Bookman Old Style"/>
      <charset val="134"/>
    </font>
    <font>
      <b/>
      <sz val="22"/>
      <color theme="1"/>
      <name val="Bookman Old Style"/>
      <charset val="134"/>
    </font>
    <font>
      <sz val="10"/>
      <name val="Arial"/>
      <charset val="134"/>
    </font>
    <font>
      <sz val="13"/>
      <name val="Arial"/>
      <charset val="134"/>
    </font>
    <font>
      <u/>
      <sz val="12"/>
      <color theme="1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7" borderId="20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6" fillId="0" borderId="0"/>
    <xf numFmtId="180" fontId="16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6" applyFont="1" applyBorder="1" applyAlignment="1" applyProtection="1">
      <alignment horizontal="left" vertical="center" wrapText="1"/>
    </xf>
    <xf numFmtId="0" fontId="5" fillId="0" borderId="5" xfId="6" applyFont="1" applyBorder="1" applyAlignment="1" applyProtection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7" fillId="0" borderId="3" xfId="49" applyFont="1" applyBorder="1" applyAlignment="1">
      <alignment horizontal="left" vertical="center" wrapText="1"/>
    </xf>
    <xf numFmtId="0" fontId="8" fillId="0" borderId="2" xfId="49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181" fontId="8" fillId="0" borderId="2" xfId="49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/>
    </xf>
    <xf numFmtId="0" fontId="7" fillId="0" borderId="2" xfId="49" applyFont="1" applyBorder="1" applyAlignment="1">
      <alignment horizontal="left" vertical="center"/>
    </xf>
    <xf numFmtId="0" fontId="8" fillId="0" borderId="3" xfId="49" applyFont="1" applyBorder="1" applyAlignment="1">
      <alignment horizontal="center" vertical="center"/>
    </xf>
    <xf numFmtId="0" fontId="7" fillId="0" borderId="7" xfId="49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7" fillId="0" borderId="3" xfId="49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2" fillId="0" borderId="0" xfId="6" applyBorder="1" applyAlignment="1" applyProtection="1">
      <alignment vertical="center" wrapText="1"/>
    </xf>
    <xf numFmtId="0" fontId="2" fillId="0" borderId="3" xfId="0" applyFont="1" applyBorder="1" applyAlignment="1">
      <alignment horizontal="left" vertical="center"/>
    </xf>
    <xf numFmtId="0" fontId="13" fillId="0" borderId="10" xfId="6" applyFont="1" applyBorder="1" applyAlignment="1" applyProtection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 wrapText="1"/>
    </xf>
    <xf numFmtId="0" fontId="14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49"/>
    <xf numFmtId="0" fontId="8" fillId="0" borderId="4" xfId="49" applyFont="1" applyBorder="1" applyAlignment="1">
      <alignment horizontal="left" vertical="center" wrapText="1"/>
    </xf>
    <xf numFmtId="181" fontId="8" fillId="0" borderId="4" xfId="49" applyNumberFormat="1" applyFont="1" applyBorder="1" applyAlignment="1">
      <alignment horizontal="left" vertical="center" wrapText="1"/>
    </xf>
    <xf numFmtId="0" fontId="7" fillId="0" borderId="4" xfId="49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7" fillId="0" borderId="0" xfId="49" applyFont="1" applyAlignment="1">
      <alignment vertical="center"/>
    </xf>
    <xf numFmtId="2" fontId="7" fillId="0" borderId="7" xfId="49" applyNumberFormat="1" applyFont="1" applyBorder="1" applyAlignment="1">
      <alignment horizontal="center" vertical="center"/>
    </xf>
    <xf numFmtId="9" fontId="7" fillId="0" borderId="7" xfId="49" applyNumberFormat="1" applyFont="1" applyBorder="1" applyAlignment="1">
      <alignment horizontal="center" vertical="center"/>
    </xf>
    <xf numFmtId="4" fontId="8" fillId="0" borderId="7" xfId="1" applyNumberFormat="1" applyFont="1" applyBorder="1" applyAlignment="1">
      <alignment horizontal="center" vertical="center"/>
    </xf>
    <xf numFmtId="2" fontId="7" fillId="0" borderId="3" xfId="49" applyNumberFormat="1" applyFont="1" applyBorder="1" applyAlignment="1">
      <alignment horizontal="center" vertical="center"/>
    </xf>
    <xf numFmtId="9" fontId="7" fillId="0" borderId="3" xfId="49" applyNumberFormat="1" applyFont="1" applyBorder="1" applyAlignment="1">
      <alignment horizontal="center" vertical="center"/>
    </xf>
    <xf numFmtId="0" fontId="16" fillId="3" borderId="0" xfId="49" applyFill="1"/>
    <xf numFmtId="0" fontId="7" fillId="0" borderId="1" xfId="49" applyFont="1" applyBorder="1" applyAlignment="1">
      <alignment horizontal="center" vertical="center"/>
    </xf>
    <xf numFmtId="0" fontId="7" fillId="0" borderId="2" xfId="49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8" fillId="0" borderId="3" xfId="49" applyFont="1" applyBorder="1" applyAlignment="1">
      <alignment horizontal="center" wrapText="1"/>
    </xf>
    <xf numFmtId="0" fontId="8" fillId="0" borderId="1" xfId="49" applyFont="1" applyBorder="1" applyAlignment="1">
      <alignment horizontal="left" vertical="center" wrapText="1"/>
    </xf>
    <xf numFmtId="0" fontId="8" fillId="0" borderId="0" xfId="49" applyFont="1" applyAlignment="1">
      <alignment horizontal="left" vertical="center" wrapText="1"/>
    </xf>
    <xf numFmtId="0" fontId="7" fillId="0" borderId="4" xfId="49" applyFont="1" applyBorder="1" applyAlignment="1">
      <alignment horizontal="center" vertical="center"/>
    </xf>
    <xf numFmtId="0" fontId="16" fillId="0" borderId="13" xfId="49" applyBorder="1" applyAlignment="1">
      <alignment horizontal="left" vertical="center" wrapText="1"/>
    </xf>
    <xf numFmtId="0" fontId="16" fillId="0" borderId="0" xfId="49" applyAlignment="1">
      <alignment horizontal="left" vertical="center" wrapText="1"/>
    </xf>
    <xf numFmtId="0" fontId="16" fillId="0" borderId="10" xfId="49" applyBorder="1" applyAlignment="1">
      <alignment horizontal="left" vertical="center" wrapText="1"/>
    </xf>
    <xf numFmtId="0" fontId="16" fillId="0" borderId="8" xfId="49" applyBorder="1" applyAlignment="1">
      <alignment horizontal="left" vertical="center" wrapText="1"/>
    </xf>
    <xf numFmtId="0" fontId="16" fillId="0" borderId="6" xfId="49" applyBorder="1" applyAlignment="1">
      <alignment horizontal="left" vertical="center" wrapText="1"/>
    </xf>
    <xf numFmtId="0" fontId="16" fillId="0" borderId="9" xfId="49" applyBorder="1" applyAlignment="1">
      <alignment horizontal="left" vertical="center" wrapText="1"/>
    </xf>
    <xf numFmtId="2" fontId="7" fillId="0" borderId="1" xfId="49" applyNumberFormat="1" applyFont="1" applyBorder="1" applyAlignment="1">
      <alignment horizontal="center" vertical="center"/>
    </xf>
    <xf numFmtId="4" fontId="7" fillId="0" borderId="3" xfId="50" applyNumberFormat="1" applyFont="1" applyBorder="1" applyAlignment="1">
      <alignment horizontal="center" vertical="center"/>
    </xf>
    <xf numFmtId="4" fontId="7" fillId="0" borderId="9" xfId="50" applyNumberFormat="1" applyFont="1" applyBorder="1" applyAlignment="1">
      <alignment horizontal="center" vertical="center"/>
    </xf>
    <xf numFmtId="0" fontId="10" fillId="0" borderId="0" xfId="0" applyFont="1"/>
    <xf numFmtId="4" fontId="7" fillId="0" borderId="4" xfId="5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7" fillId="0" borderId="5" xfId="49" applyFont="1" applyBorder="1" applyAlignment="1">
      <alignment horizontal="center" vertical="center"/>
    </xf>
    <xf numFmtId="0" fontId="7" fillId="0" borderId="12" xfId="49" applyFont="1" applyBorder="1" applyAlignment="1">
      <alignment horizontal="center" vertical="center"/>
    </xf>
    <xf numFmtId="4" fontId="8" fillId="0" borderId="5" xfId="50" applyNumberFormat="1" applyFont="1" applyBorder="1" applyAlignment="1">
      <alignment horizontal="center" vertical="center"/>
    </xf>
    <xf numFmtId="0" fontId="8" fillId="0" borderId="14" xfId="49" applyFont="1" applyBorder="1" applyAlignment="1">
      <alignment horizontal="center" wrapText="1"/>
    </xf>
    <xf numFmtId="0" fontId="8" fillId="0" borderId="11" xfId="49" applyFont="1" applyBorder="1" applyAlignment="1">
      <alignment horizontal="center" wrapText="1"/>
    </xf>
    <xf numFmtId="0" fontId="7" fillId="0" borderId="0" xfId="49" applyFont="1"/>
    <xf numFmtId="1" fontId="0" fillId="0" borderId="0" xfId="0" applyNumberFormat="1"/>
    <xf numFmtId="0" fontId="8" fillId="0" borderId="0" xfId="49" applyFont="1" applyAlignment="1">
      <alignment horizontal="center" wrapText="1"/>
    </xf>
    <xf numFmtId="0" fontId="8" fillId="0" borderId="10" xfId="49" applyFont="1" applyBorder="1" applyAlignment="1">
      <alignment horizontal="center" wrapText="1"/>
    </xf>
    <xf numFmtId="0" fontId="8" fillId="0" borderId="6" xfId="49" applyFont="1" applyBorder="1" applyAlignment="1">
      <alignment horizontal="center" wrapText="1"/>
    </xf>
    <xf numFmtId="0" fontId="8" fillId="0" borderId="9" xfId="49" applyFont="1" applyBorder="1" applyAlignment="1">
      <alignment horizontal="center" wrapText="1"/>
    </xf>
    <xf numFmtId="0" fontId="8" fillId="0" borderId="0" xfId="49" applyFont="1" applyAlignment="1" quotePrefix="1">
      <alignment horizontal="left" vertical="center" wrapText="1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  <cellStyle name="Comma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akshesh23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05"/>
  <sheetViews>
    <sheetView tabSelected="1" topLeftCell="B82" workbookViewId="0">
      <selection activeCell="P93" sqref="P93"/>
    </sheetView>
  </sheetViews>
  <sheetFormatPr defaultColWidth="9" defaultRowHeight="14.4"/>
  <cols>
    <col min="1" max="1" width="15.7314814814815" customWidth="1"/>
    <col min="2" max="2" width="8.2037037037037" customWidth="1"/>
    <col min="3" max="3" width="15.7314814814815" customWidth="1"/>
    <col min="4" max="4" width="8.2037037037037" customWidth="1"/>
    <col min="5" max="8" width="15.7314814814815" customWidth="1"/>
    <col min="9" max="9" width="20.7314814814815" customWidth="1"/>
    <col min="10" max="10" width="0.12962962962963" hidden="1" customWidth="1"/>
    <col min="11" max="11" width="25.6666666666667" customWidth="1"/>
    <col min="14" max="14" width="11" customWidth="1"/>
    <col min="16" max="16" width="14.1296296296296" customWidth="1"/>
  </cols>
  <sheetData>
    <row r="1" ht="30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8"/>
      <c r="L1" s="39"/>
      <c r="M1" s="39"/>
      <c r="N1" s="40"/>
    </row>
    <row r="2" ht="30" customHeight="1" spans="1:14">
      <c r="A2" s="4" t="s">
        <v>1</v>
      </c>
      <c r="B2" s="5" t="s">
        <v>2</v>
      </c>
      <c r="C2" s="6"/>
      <c r="D2" s="6"/>
      <c r="E2" s="6"/>
      <c r="F2" s="6"/>
      <c r="G2" s="6"/>
      <c r="H2" s="6"/>
      <c r="I2" s="7"/>
      <c r="J2" s="41" t="s">
        <v>3</v>
      </c>
      <c r="K2" s="41"/>
      <c r="L2" s="42"/>
      <c r="M2" s="42"/>
      <c r="N2" s="40"/>
    </row>
    <row r="3" ht="30" customHeight="1" spans="1:14">
      <c r="A3" s="4" t="s">
        <v>4</v>
      </c>
      <c r="B3" s="5" t="s">
        <v>5</v>
      </c>
      <c r="C3" s="6"/>
      <c r="D3" s="6"/>
      <c r="E3" s="6"/>
      <c r="F3" s="7"/>
      <c r="G3" s="4" t="s">
        <v>6</v>
      </c>
      <c r="H3" s="6" t="s">
        <v>7</v>
      </c>
      <c r="I3" s="7"/>
      <c r="J3" s="41" t="s">
        <v>8</v>
      </c>
      <c r="K3" s="41"/>
      <c r="L3" s="42"/>
      <c r="M3" s="42"/>
      <c r="N3" s="40"/>
    </row>
    <row r="4" ht="30" customHeight="1" spans="1:14">
      <c r="A4" s="8" t="s">
        <v>9</v>
      </c>
      <c r="B4" s="9" t="s">
        <v>10</v>
      </c>
      <c r="C4" s="9"/>
      <c r="D4" s="9"/>
      <c r="E4" s="9"/>
      <c r="F4" s="9"/>
      <c r="G4" s="9"/>
      <c r="H4" s="9"/>
      <c r="I4" s="9"/>
      <c r="J4" s="41" t="s">
        <v>11</v>
      </c>
      <c r="K4" s="41"/>
      <c r="L4" s="43"/>
      <c r="M4" s="43"/>
      <c r="N4" s="40"/>
    </row>
    <row r="5" ht="30" customHeight="1" spans="1:14">
      <c r="A5" s="4" t="s">
        <v>12</v>
      </c>
      <c r="B5" s="6" t="s">
        <v>13</v>
      </c>
      <c r="C5" s="6"/>
      <c r="D5" s="6"/>
      <c r="E5" s="6"/>
      <c r="F5" s="6"/>
      <c r="G5" s="6"/>
      <c r="H5" s="6"/>
      <c r="I5" s="7"/>
      <c r="J5" s="44"/>
      <c r="K5" s="45"/>
      <c r="L5" s="43"/>
      <c r="M5" s="43"/>
      <c r="N5" s="40"/>
    </row>
    <row r="6" ht="30" customHeight="1" spans="1:14">
      <c r="A6" s="4" t="s">
        <v>14</v>
      </c>
      <c r="B6" s="10" t="s">
        <v>15</v>
      </c>
      <c r="C6" s="10"/>
      <c r="D6" s="10"/>
      <c r="E6" s="10"/>
      <c r="F6" s="10"/>
      <c r="G6" s="10"/>
      <c r="H6" s="10"/>
      <c r="I6" s="46"/>
      <c r="J6" s="47"/>
      <c r="K6" s="48"/>
      <c r="L6" s="49"/>
      <c r="M6" s="49"/>
      <c r="N6" s="49"/>
    </row>
    <row r="7" ht="5.1" customHeight="1" spans="1:14">
      <c r="A7" s="11"/>
      <c r="B7" s="12"/>
      <c r="C7" s="12"/>
      <c r="D7" s="12"/>
      <c r="E7" s="12"/>
      <c r="F7" s="12"/>
      <c r="G7" s="12"/>
      <c r="H7" s="12"/>
      <c r="I7" s="12"/>
      <c r="J7" s="12"/>
      <c r="K7" s="50"/>
      <c r="L7" s="49"/>
      <c r="M7" s="49"/>
      <c r="N7" s="49"/>
    </row>
    <row r="8" ht="30" customHeight="1" spans="1:14">
      <c r="A8" s="13" t="s">
        <v>16</v>
      </c>
      <c r="B8" s="14"/>
      <c r="C8" s="14"/>
      <c r="D8" s="15"/>
      <c r="E8" s="15"/>
      <c r="F8" s="15"/>
      <c r="G8" s="15"/>
      <c r="H8" s="15"/>
      <c r="I8" s="15"/>
      <c r="J8" s="14"/>
      <c r="K8" s="51"/>
      <c r="L8" s="52"/>
      <c r="M8" s="52"/>
      <c r="N8" s="52"/>
    </row>
    <row r="9" s="1" customFormat="1" ht="5.1" customHeight="1" spans="1:14">
      <c r="A9" s="11"/>
      <c r="B9" s="12"/>
      <c r="C9" s="12"/>
      <c r="D9" s="12"/>
      <c r="E9" s="12"/>
      <c r="F9" s="12"/>
      <c r="G9" s="12"/>
      <c r="H9" s="12"/>
      <c r="I9" s="12"/>
      <c r="J9" s="12"/>
      <c r="K9" s="50"/>
      <c r="L9" s="53"/>
      <c r="M9"/>
      <c r="N9"/>
    </row>
    <row r="10" s="1" customFormat="1" ht="30" customHeight="1" spans="1:14">
      <c r="A10" s="16" t="s">
        <v>17</v>
      </c>
      <c r="B10" s="10" t="s">
        <v>18</v>
      </c>
      <c r="C10" s="10"/>
      <c r="D10" s="10"/>
      <c r="E10" s="10"/>
      <c r="F10" s="10"/>
      <c r="G10" s="17" t="s">
        <v>19</v>
      </c>
      <c r="H10" s="18" t="s">
        <v>20</v>
      </c>
      <c r="I10" s="18"/>
      <c r="J10" s="18"/>
      <c r="K10" s="54"/>
      <c r="L10" s="53"/>
      <c r="M10"/>
      <c r="N10"/>
    </row>
    <row r="11" ht="30" customHeight="1" spans="1:12">
      <c r="A11" s="4" t="s">
        <v>1</v>
      </c>
      <c r="B11" s="19" t="s">
        <v>21</v>
      </c>
      <c r="C11" s="19"/>
      <c r="D11" s="19"/>
      <c r="E11" s="19"/>
      <c r="F11" s="19"/>
      <c r="G11" s="17" t="s">
        <v>22</v>
      </c>
      <c r="H11" s="20" t="s">
        <v>23</v>
      </c>
      <c r="I11" s="20"/>
      <c r="J11" s="20"/>
      <c r="K11" s="55"/>
      <c r="L11" s="53"/>
    </row>
    <row r="12" ht="30" customHeight="1" spans="1:12">
      <c r="A12" s="4"/>
      <c r="B12" s="19"/>
      <c r="C12" s="19"/>
      <c r="D12" s="19"/>
      <c r="E12" s="19"/>
      <c r="F12" s="19"/>
      <c r="G12" s="17" t="s">
        <v>24</v>
      </c>
      <c r="H12" s="18" t="s">
        <v>25</v>
      </c>
      <c r="I12" s="18"/>
      <c r="J12" s="18"/>
      <c r="K12" s="54"/>
      <c r="L12" s="53"/>
    </row>
    <row r="13" ht="30" customHeight="1" spans="1:12">
      <c r="A13" s="4" t="s">
        <v>26</v>
      </c>
      <c r="B13" s="19" t="s">
        <v>27</v>
      </c>
      <c r="C13" s="19"/>
      <c r="D13" s="19"/>
      <c r="E13" s="19"/>
      <c r="F13" s="19"/>
      <c r="G13" s="17" t="s">
        <v>28</v>
      </c>
      <c r="H13" s="20" t="s">
        <v>29</v>
      </c>
      <c r="I13" s="20"/>
      <c r="J13" s="20"/>
      <c r="K13" s="55"/>
      <c r="L13" s="53"/>
    </row>
    <row r="14" ht="30" customHeight="1" spans="1:12">
      <c r="A14" s="4"/>
      <c r="B14" s="19"/>
      <c r="C14" s="19"/>
      <c r="D14" s="19"/>
      <c r="E14" s="19"/>
      <c r="F14" s="19"/>
      <c r="G14" s="17" t="s">
        <v>30</v>
      </c>
      <c r="H14" s="20" t="s">
        <v>31</v>
      </c>
      <c r="I14" s="20"/>
      <c r="J14" s="20"/>
      <c r="K14" s="55"/>
      <c r="L14" s="53"/>
    </row>
    <row r="15" ht="30" customHeight="1" spans="1:12">
      <c r="A15" s="4" t="s">
        <v>12</v>
      </c>
      <c r="B15" s="21" t="s">
        <v>32</v>
      </c>
      <c r="C15" s="21"/>
      <c r="D15" s="21"/>
      <c r="E15" s="21"/>
      <c r="F15" s="21"/>
      <c r="G15" s="17" t="s">
        <v>33</v>
      </c>
      <c r="H15" s="18" t="s">
        <v>34</v>
      </c>
      <c r="I15" s="18"/>
      <c r="J15" s="18"/>
      <c r="K15" s="54"/>
      <c r="L15" s="53"/>
    </row>
    <row r="16" ht="30" customHeight="1" spans="1:12">
      <c r="A16" s="4" t="s">
        <v>35</v>
      </c>
      <c r="B16" s="21" t="s">
        <v>36</v>
      </c>
      <c r="C16" s="21"/>
      <c r="D16" s="21"/>
      <c r="E16" s="21"/>
      <c r="F16" s="21"/>
      <c r="G16" s="17" t="s">
        <v>37</v>
      </c>
      <c r="H16" s="18" t="s">
        <v>38</v>
      </c>
      <c r="I16" s="18"/>
      <c r="J16" s="18"/>
      <c r="K16" s="54"/>
      <c r="L16" s="53"/>
    </row>
    <row r="17" ht="30" customHeight="1" spans="1:12">
      <c r="A17" s="4" t="s">
        <v>39</v>
      </c>
      <c r="B17" s="21" t="s">
        <v>29</v>
      </c>
      <c r="C17" s="21"/>
      <c r="D17" s="21"/>
      <c r="E17" s="21"/>
      <c r="F17" s="21"/>
      <c r="G17" s="17" t="s">
        <v>40</v>
      </c>
      <c r="H17" s="18" t="s">
        <v>41</v>
      </c>
      <c r="I17" s="18"/>
      <c r="J17" s="18"/>
      <c r="K17" s="54"/>
      <c r="L17" s="53"/>
    </row>
    <row r="18" ht="5.1" customHeight="1" spans="1:12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56"/>
      <c r="L18" s="53"/>
    </row>
    <row r="19" ht="30" customHeight="1" spans="1:14">
      <c r="A19" s="24" t="s">
        <v>42</v>
      </c>
      <c r="B19" s="24" t="s">
        <v>43</v>
      </c>
      <c r="C19" s="24"/>
      <c r="D19" s="24"/>
      <c r="E19" s="24" t="s">
        <v>44</v>
      </c>
      <c r="F19" s="24" t="s">
        <v>45</v>
      </c>
      <c r="G19" s="24" t="s">
        <v>46</v>
      </c>
      <c r="H19" s="24" t="s">
        <v>47</v>
      </c>
      <c r="I19" s="24" t="s">
        <v>48</v>
      </c>
      <c r="J19" s="57" t="s">
        <v>45</v>
      </c>
      <c r="K19" s="24" t="s">
        <v>49</v>
      </c>
      <c r="L19" s="58"/>
      <c r="M19" s="1"/>
      <c r="N19" s="1"/>
    </row>
    <row r="20" ht="30" customHeight="1" spans="1:12">
      <c r="A20" s="25">
        <v>1</v>
      </c>
      <c r="B20" s="26" t="s">
        <v>50</v>
      </c>
      <c r="C20" s="27"/>
      <c r="D20" s="28"/>
      <c r="E20" s="29">
        <v>2523</v>
      </c>
      <c r="F20" s="30">
        <v>0.18</v>
      </c>
      <c r="G20" s="29" t="s">
        <v>51</v>
      </c>
      <c r="H20" s="29">
        <v>10</v>
      </c>
      <c r="I20" s="59">
        <v>42</v>
      </c>
      <c r="J20" s="60"/>
      <c r="K20" s="61">
        <f t="shared" ref="K20:K83" si="0">I20*H20</f>
        <v>420</v>
      </c>
      <c r="L20" s="53"/>
    </row>
    <row r="21" ht="30" customHeight="1" spans="1:12">
      <c r="A21" s="31">
        <f>A20+1</f>
        <v>2</v>
      </c>
      <c r="B21" s="32" t="s">
        <v>52</v>
      </c>
      <c r="C21" s="32"/>
      <c r="D21" s="32"/>
      <c r="E21" s="33">
        <v>2815</v>
      </c>
      <c r="F21" s="34">
        <v>0.18</v>
      </c>
      <c r="G21" s="29" t="s">
        <v>51</v>
      </c>
      <c r="H21" s="33">
        <v>15</v>
      </c>
      <c r="I21" s="62">
        <v>143</v>
      </c>
      <c r="J21" s="63"/>
      <c r="K21" s="61">
        <f t="shared" si="0"/>
        <v>2145</v>
      </c>
      <c r="L21" s="53"/>
    </row>
    <row r="22" ht="30" customHeight="1" spans="1:12">
      <c r="A22" s="31">
        <f>A21+1</f>
        <v>3</v>
      </c>
      <c r="B22" s="32" t="s">
        <v>53</v>
      </c>
      <c r="C22" s="32"/>
      <c r="D22" s="32"/>
      <c r="E22" s="33">
        <v>3920</v>
      </c>
      <c r="F22" s="34">
        <v>0.18</v>
      </c>
      <c r="G22" s="33" t="s">
        <v>54</v>
      </c>
      <c r="H22" s="33">
        <v>12</v>
      </c>
      <c r="I22" s="62">
        <v>20</v>
      </c>
      <c r="J22" s="63"/>
      <c r="K22" s="61">
        <f t="shared" si="0"/>
        <v>240</v>
      </c>
      <c r="L22" s="53"/>
    </row>
    <row r="23" ht="30" customHeight="1" spans="1:12">
      <c r="A23" s="31">
        <f>A22+1</f>
        <v>4</v>
      </c>
      <c r="B23" s="32" t="s">
        <v>55</v>
      </c>
      <c r="C23" s="32"/>
      <c r="D23" s="32"/>
      <c r="E23" s="33">
        <v>8546</v>
      </c>
      <c r="F23" s="34">
        <v>0.18</v>
      </c>
      <c r="G23" s="33" t="s">
        <v>54</v>
      </c>
      <c r="H23" s="33">
        <v>20</v>
      </c>
      <c r="I23" s="62">
        <v>10</v>
      </c>
      <c r="J23" s="63"/>
      <c r="K23" s="61">
        <f t="shared" si="0"/>
        <v>200</v>
      </c>
      <c r="L23" s="53"/>
    </row>
    <row r="24" ht="30" customHeight="1" spans="1:12">
      <c r="A24" s="31">
        <f>A23+1</f>
        <v>5</v>
      </c>
      <c r="B24" s="32" t="s">
        <v>56</v>
      </c>
      <c r="C24" s="32"/>
      <c r="D24" s="32"/>
      <c r="E24" s="33">
        <v>3214</v>
      </c>
      <c r="F24" s="34">
        <v>0.18</v>
      </c>
      <c r="G24" s="33" t="s">
        <v>57</v>
      </c>
      <c r="H24" s="33">
        <v>6</v>
      </c>
      <c r="I24" s="62">
        <v>45</v>
      </c>
      <c r="J24" s="63"/>
      <c r="K24" s="61">
        <f t="shared" si="0"/>
        <v>270</v>
      </c>
      <c r="L24" s="53"/>
    </row>
    <row r="25" ht="30" customHeight="1" spans="1:12">
      <c r="A25" s="31">
        <v>6</v>
      </c>
      <c r="B25" s="32" t="s">
        <v>58</v>
      </c>
      <c r="C25" s="32"/>
      <c r="D25" s="32"/>
      <c r="E25" s="33">
        <v>9405</v>
      </c>
      <c r="F25" s="34">
        <v>0.18</v>
      </c>
      <c r="G25" s="33" t="s">
        <v>54</v>
      </c>
      <c r="H25" s="33">
        <v>50</v>
      </c>
      <c r="I25" s="62">
        <v>192</v>
      </c>
      <c r="J25" s="63"/>
      <c r="K25" s="61">
        <f t="shared" si="0"/>
        <v>9600</v>
      </c>
      <c r="L25" s="53"/>
    </row>
    <row r="26" ht="30" customHeight="1" spans="1:12">
      <c r="A26" s="31">
        <f>A25+1</f>
        <v>7</v>
      </c>
      <c r="B26" s="35" t="s">
        <v>59</v>
      </c>
      <c r="C26" s="36"/>
      <c r="D26" s="37"/>
      <c r="E26" s="33">
        <v>8451</v>
      </c>
      <c r="F26" s="34">
        <v>0.18</v>
      </c>
      <c r="G26" s="33" t="s">
        <v>54</v>
      </c>
      <c r="H26" s="33">
        <v>10</v>
      </c>
      <c r="I26" s="62">
        <v>975</v>
      </c>
      <c r="J26" s="63"/>
      <c r="K26" s="61">
        <f t="shared" si="0"/>
        <v>9750</v>
      </c>
      <c r="L26" s="53"/>
    </row>
    <row r="27" ht="30" customHeight="1" spans="1:12">
      <c r="A27" s="31">
        <f>A26+1</f>
        <v>8</v>
      </c>
      <c r="B27" s="35" t="s">
        <v>60</v>
      </c>
      <c r="C27" s="36"/>
      <c r="D27" s="37"/>
      <c r="E27" s="33">
        <v>9032</v>
      </c>
      <c r="F27" s="34">
        <v>0.18</v>
      </c>
      <c r="G27" s="33" t="s">
        <v>54</v>
      </c>
      <c r="H27" s="33">
        <v>10</v>
      </c>
      <c r="I27" s="62">
        <v>292</v>
      </c>
      <c r="J27" s="63"/>
      <c r="K27" s="61">
        <f t="shared" si="0"/>
        <v>2920</v>
      </c>
      <c r="L27" s="53"/>
    </row>
    <row r="28" ht="30" customHeight="1" spans="1:12">
      <c r="A28" s="31">
        <v>9</v>
      </c>
      <c r="B28" s="35" t="s">
        <v>61</v>
      </c>
      <c r="C28" s="36"/>
      <c r="D28" s="37"/>
      <c r="E28" s="33">
        <v>9405</v>
      </c>
      <c r="F28" s="34">
        <v>0.18</v>
      </c>
      <c r="G28" s="33" t="s">
        <v>54</v>
      </c>
      <c r="H28" s="33">
        <v>20</v>
      </c>
      <c r="I28" s="62">
        <v>260</v>
      </c>
      <c r="J28" s="63"/>
      <c r="K28" s="61">
        <f t="shared" si="0"/>
        <v>5200</v>
      </c>
      <c r="L28" s="53"/>
    </row>
    <row r="29" ht="30" customHeight="1" spans="1:12">
      <c r="A29" s="31">
        <f>A28+1</f>
        <v>10</v>
      </c>
      <c r="B29" s="35" t="s">
        <v>62</v>
      </c>
      <c r="C29" s="36"/>
      <c r="D29" s="37"/>
      <c r="E29" s="33">
        <v>9032</v>
      </c>
      <c r="F29" s="34">
        <v>0.18</v>
      </c>
      <c r="G29" s="33" t="s">
        <v>54</v>
      </c>
      <c r="H29" s="33">
        <v>15</v>
      </c>
      <c r="I29" s="62">
        <v>455</v>
      </c>
      <c r="J29" s="63"/>
      <c r="K29" s="61">
        <f t="shared" si="0"/>
        <v>6825</v>
      </c>
      <c r="L29" s="53"/>
    </row>
    <row r="30" ht="30" customHeight="1" spans="1:12">
      <c r="A30" s="31">
        <v>11</v>
      </c>
      <c r="B30" s="35" t="s">
        <v>63</v>
      </c>
      <c r="C30" s="36"/>
      <c r="D30" s="37"/>
      <c r="E30" s="33">
        <v>7307</v>
      </c>
      <c r="F30" s="34">
        <v>0.18</v>
      </c>
      <c r="G30" s="33" t="s">
        <v>54</v>
      </c>
      <c r="H30" s="33">
        <v>10</v>
      </c>
      <c r="I30" s="62">
        <v>195</v>
      </c>
      <c r="J30" s="63"/>
      <c r="K30" s="61">
        <f t="shared" si="0"/>
        <v>1950</v>
      </c>
      <c r="L30" s="53"/>
    </row>
    <row r="31" ht="30" customHeight="1" spans="1:12">
      <c r="A31" s="31">
        <f>A30+1</f>
        <v>12</v>
      </c>
      <c r="B31" s="26" t="s">
        <v>64</v>
      </c>
      <c r="C31" s="27"/>
      <c r="D31" s="28"/>
      <c r="E31" s="29">
        <v>7307</v>
      </c>
      <c r="F31" s="30">
        <v>0.18</v>
      </c>
      <c r="G31" s="29" t="s">
        <v>54</v>
      </c>
      <c r="H31" s="29">
        <v>10</v>
      </c>
      <c r="I31" s="59">
        <v>150</v>
      </c>
      <c r="J31" s="63"/>
      <c r="K31" s="61">
        <f t="shared" si="0"/>
        <v>1500</v>
      </c>
      <c r="L31" s="53"/>
    </row>
    <row r="32" ht="30" customHeight="1" spans="1:12">
      <c r="A32" s="31">
        <f>A31+1</f>
        <v>13</v>
      </c>
      <c r="B32" s="32" t="s">
        <v>65</v>
      </c>
      <c r="C32" s="32"/>
      <c r="D32" s="32"/>
      <c r="E32" s="33">
        <v>8512</v>
      </c>
      <c r="F32" s="34">
        <v>0.18</v>
      </c>
      <c r="G32" s="29" t="s">
        <v>54</v>
      </c>
      <c r="H32" s="33">
        <v>20</v>
      </c>
      <c r="I32" s="62">
        <v>234</v>
      </c>
      <c r="J32" s="63"/>
      <c r="K32" s="61">
        <f t="shared" si="0"/>
        <v>4680</v>
      </c>
      <c r="L32" s="53"/>
    </row>
    <row r="33" ht="30" customHeight="1" spans="1:12">
      <c r="A33" s="31">
        <f>A32+1</f>
        <v>14</v>
      </c>
      <c r="B33" s="32" t="s">
        <v>66</v>
      </c>
      <c r="C33" s="32"/>
      <c r="D33" s="32"/>
      <c r="E33" s="33">
        <v>8512</v>
      </c>
      <c r="F33" s="34">
        <v>0.18</v>
      </c>
      <c r="G33" s="29" t="s">
        <v>54</v>
      </c>
      <c r="H33" s="33">
        <v>10</v>
      </c>
      <c r="I33" s="62">
        <v>234</v>
      </c>
      <c r="J33" s="63"/>
      <c r="K33" s="61">
        <f t="shared" si="0"/>
        <v>2340</v>
      </c>
      <c r="L33" s="53"/>
    </row>
    <row r="34" ht="30" customHeight="1" spans="1:12">
      <c r="A34" s="31">
        <f>A33+1</f>
        <v>15</v>
      </c>
      <c r="B34" s="32" t="s">
        <v>67</v>
      </c>
      <c r="C34" s="32"/>
      <c r="D34" s="32"/>
      <c r="E34" s="33">
        <v>8536</v>
      </c>
      <c r="F34" s="34">
        <v>0.18</v>
      </c>
      <c r="G34" s="29" t="s">
        <v>54</v>
      </c>
      <c r="H34" s="33">
        <v>20</v>
      </c>
      <c r="I34" s="62">
        <v>390</v>
      </c>
      <c r="J34" s="63"/>
      <c r="K34" s="61">
        <f t="shared" si="0"/>
        <v>7800</v>
      </c>
      <c r="L34" s="53"/>
    </row>
    <row r="35" ht="30" customHeight="1" spans="1:12">
      <c r="A35" s="31">
        <v>16</v>
      </c>
      <c r="B35" s="32" t="s">
        <v>68</v>
      </c>
      <c r="C35" s="32"/>
      <c r="D35" s="32"/>
      <c r="E35" s="33">
        <v>9405</v>
      </c>
      <c r="F35" s="34">
        <v>0.18</v>
      </c>
      <c r="G35" s="29" t="s">
        <v>54</v>
      </c>
      <c r="H35" s="33">
        <v>4</v>
      </c>
      <c r="I35" s="62">
        <v>453</v>
      </c>
      <c r="J35" s="63"/>
      <c r="K35" s="61">
        <f t="shared" si="0"/>
        <v>1812</v>
      </c>
      <c r="L35" s="53">
        <v>4</v>
      </c>
    </row>
    <row r="36" ht="30" customHeight="1" spans="1:12">
      <c r="A36" s="31">
        <f>A35+1</f>
        <v>17</v>
      </c>
      <c r="B36" s="35" t="s">
        <v>69</v>
      </c>
      <c r="C36" s="36"/>
      <c r="D36" s="37"/>
      <c r="E36" s="33">
        <v>3506</v>
      </c>
      <c r="F36" s="34">
        <v>0.18</v>
      </c>
      <c r="G36" s="29" t="s">
        <v>54</v>
      </c>
      <c r="H36" s="33">
        <v>2</v>
      </c>
      <c r="I36" s="62">
        <v>370</v>
      </c>
      <c r="J36" s="63"/>
      <c r="K36" s="61">
        <f t="shared" si="0"/>
        <v>740</v>
      </c>
      <c r="L36" s="53"/>
    </row>
    <row r="37" ht="30" customHeight="1" spans="1:12">
      <c r="A37" s="31">
        <v>18</v>
      </c>
      <c r="B37" s="35" t="s">
        <v>70</v>
      </c>
      <c r="C37" s="36"/>
      <c r="D37" s="37"/>
      <c r="E37" s="33">
        <v>8536</v>
      </c>
      <c r="F37" s="34">
        <v>0.18</v>
      </c>
      <c r="G37" s="29" t="s">
        <v>54</v>
      </c>
      <c r="H37" s="33">
        <v>2</v>
      </c>
      <c r="I37" s="62">
        <v>1365</v>
      </c>
      <c r="J37" s="63"/>
      <c r="K37" s="61">
        <f t="shared" si="0"/>
        <v>2730</v>
      </c>
      <c r="L37" s="53"/>
    </row>
    <row r="38" ht="30" customHeight="1" spans="1:12">
      <c r="A38" s="31">
        <v>19</v>
      </c>
      <c r="B38" s="26" t="s">
        <v>71</v>
      </c>
      <c r="C38" s="27"/>
      <c r="D38" s="28"/>
      <c r="E38" s="29">
        <v>3214</v>
      </c>
      <c r="F38" s="30">
        <v>0.18</v>
      </c>
      <c r="G38" s="29" t="s">
        <v>54</v>
      </c>
      <c r="H38" s="29">
        <v>5</v>
      </c>
      <c r="I38" s="59">
        <v>214</v>
      </c>
      <c r="J38" s="63"/>
      <c r="K38" s="61">
        <f t="shared" si="0"/>
        <v>1070</v>
      </c>
      <c r="L38" s="53"/>
    </row>
    <row r="39" ht="30" customHeight="1" spans="1:12">
      <c r="A39" s="31">
        <f>A38+1</f>
        <v>20</v>
      </c>
      <c r="B39" s="32" t="s">
        <v>72</v>
      </c>
      <c r="C39" s="32"/>
      <c r="D39" s="32"/>
      <c r="E39" s="33">
        <v>3214</v>
      </c>
      <c r="F39" s="34">
        <v>0.18</v>
      </c>
      <c r="G39" s="29" t="s">
        <v>54</v>
      </c>
      <c r="H39" s="33">
        <v>5</v>
      </c>
      <c r="I39" s="62">
        <v>214</v>
      </c>
      <c r="J39" s="63"/>
      <c r="K39" s="61">
        <f t="shared" si="0"/>
        <v>1070</v>
      </c>
      <c r="L39" s="53"/>
    </row>
    <row r="40" ht="30" customHeight="1" spans="1:12">
      <c r="A40" s="31">
        <v>21</v>
      </c>
      <c r="B40" s="32" t="s">
        <v>73</v>
      </c>
      <c r="C40" s="32"/>
      <c r="D40" s="32"/>
      <c r="E40" s="33">
        <v>3923</v>
      </c>
      <c r="F40" s="34">
        <v>0.18</v>
      </c>
      <c r="G40" s="33" t="s">
        <v>57</v>
      </c>
      <c r="H40" s="33">
        <v>5</v>
      </c>
      <c r="I40" s="62">
        <v>234</v>
      </c>
      <c r="J40" s="63"/>
      <c r="K40" s="61">
        <f t="shared" si="0"/>
        <v>1170</v>
      </c>
      <c r="L40" s="53"/>
    </row>
    <row r="41" ht="30" customHeight="1" spans="1:12">
      <c r="A41" s="31">
        <f>A40+1</f>
        <v>22</v>
      </c>
      <c r="B41" s="32" t="s">
        <v>74</v>
      </c>
      <c r="C41" s="32"/>
      <c r="D41" s="32"/>
      <c r="E41" s="33">
        <v>8536</v>
      </c>
      <c r="F41" s="34">
        <v>0.18</v>
      </c>
      <c r="G41" s="33" t="s">
        <v>54</v>
      </c>
      <c r="H41" s="33">
        <v>6</v>
      </c>
      <c r="I41" s="62">
        <v>94</v>
      </c>
      <c r="J41" s="63"/>
      <c r="K41" s="61">
        <f t="shared" si="0"/>
        <v>564</v>
      </c>
      <c r="L41" s="53"/>
    </row>
    <row r="42" ht="30" customHeight="1" spans="1:12">
      <c r="A42" s="31">
        <f>A41+1</f>
        <v>23</v>
      </c>
      <c r="B42" s="32" t="s">
        <v>75</v>
      </c>
      <c r="C42" s="32"/>
      <c r="D42" s="32"/>
      <c r="E42" s="33">
        <v>8536</v>
      </c>
      <c r="F42" s="34">
        <v>0.18</v>
      </c>
      <c r="G42" s="33" t="s">
        <v>54</v>
      </c>
      <c r="H42" s="33">
        <v>12</v>
      </c>
      <c r="I42" s="62">
        <v>150</v>
      </c>
      <c r="J42" s="63"/>
      <c r="K42" s="61">
        <f t="shared" si="0"/>
        <v>1800</v>
      </c>
      <c r="L42" s="53"/>
    </row>
    <row r="43" ht="30" customHeight="1" spans="1:12">
      <c r="A43" s="31">
        <f>A42+1</f>
        <v>24</v>
      </c>
      <c r="B43" s="32" t="s">
        <v>76</v>
      </c>
      <c r="C43" s="32"/>
      <c r="D43" s="32"/>
      <c r="E43" s="33">
        <v>8536</v>
      </c>
      <c r="F43" s="34">
        <v>0.18</v>
      </c>
      <c r="G43" s="33" t="s">
        <v>54</v>
      </c>
      <c r="H43" s="33">
        <v>30</v>
      </c>
      <c r="I43" s="62">
        <v>163</v>
      </c>
      <c r="J43" s="63"/>
      <c r="K43" s="61">
        <f t="shared" si="0"/>
        <v>4890</v>
      </c>
      <c r="L43" s="53"/>
    </row>
    <row r="44" ht="30" customHeight="1" spans="1:12">
      <c r="A44" s="31">
        <f>A43+1</f>
        <v>25</v>
      </c>
      <c r="B44" s="35" t="s">
        <v>77</v>
      </c>
      <c r="C44" s="36"/>
      <c r="D44" s="37"/>
      <c r="E44" s="33">
        <v>8536</v>
      </c>
      <c r="F44" s="34">
        <v>0.18</v>
      </c>
      <c r="G44" s="33" t="s">
        <v>54</v>
      </c>
      <c r="H44" s="33">
        <v>20</v>
      </c>
      <c r="I44" s="62">
        <v>72</v>
      </c>
      <c r="J44" s="63"/>
      <c r="K44" s="61">
        <f t="shared" si="0"/>
        <v>1440</v>
      </c>
      <c r="L44" s="53"/>
    </row>
    <row r="45" ht="30" customHeight="1" spans="1:12">
      <c r="A45" s="31">
        <v>26</v>
      </c>
      <c r="B45" s="35" t="s">
        <v>78</v>
      </c>
      <c r="C45" s="36"/>
      <c r="D45" s="37"/>
      <c r="E45" s="33">
        <v>8203</v>
      </c>
      <c r="F45" s="34">
        <v>0.18</v>
      </c>
      <c r="G45" s="33" t="s">
        <v>54</v>
      </c>
      <c r="H45" s="33">
        <v>3</v>
      </c>
      <c r="I45" s="62">
        <v>663</v>
      </c>
      <c r="J45" s="63"/>
      <c r="K45" s="61">
        <f t="shared" si="0"/>
        <v>1989</v>
      </c>
      <c r="L45" s="53"/>
    </row>
    <row r="46" ht="30" customHeight="1" spans="1:12">
      <c r="A46" s="31">
        <f>A45+1</f>
        <v>27</v>
      </c>
      <c r="B46" s="35" t="s">
        <v>79</v>
      </c>
      <c r="C46" s="36"/>
      <c r="D46" s="37"/>
      <c r="E46" s="33">
        <v>8465</v>
      </c>
      <c r="F46" s="34">
        <v>0.18</v>
      </c>
      <c r="G46" s="33" t="s">
        <v>54</v>
      </c>
      <c r="H46" s="33">
        <v>1</v>
      </c>
      <c r="I46" s="62">
        <v>559</v>
      </c>
      <c r="J46" s="63"/>
      <c r="K46" s="61">
        <f t="shared" si="0"/>
        <v>559</v>
      </c>
      <c r="L46" s="53"/>
    </row>
    <row r="47" ht="30" customHeight="1" spans="1:12">
      <c r="A47" s="31">
        <v>28</v>
      </c>
      <c r="B47" s="35" t="s">
        <v>80</v>
      </c>
      <c r="C47" s="36"/>
      <c r="D47" s="37"/>
      <c r="E47" s="33">
        <v>8203</v>
      </c>
      <c r="F47" s="34">
        <v>0.18</v>
      </c>
      <c r="G47" s="33" t="s">
        <v>54</v>
      </c>
      <c r="H47" s="33">
        <v>2</v>
      </c>
      <c r="I47" s="62">
        <v>578</v>
      </c>
      <c r="J47" s="63"/>
      <c r="K47" s="61">
        <f t="shared" si="0"/>
        <v>1156</v>
      </c>
      <c r="L47" s="53"/>
    </row>
    <row r="48" ht="30" customHeight="1" spans="1:12">
      <c r="A48" s="31">
        <f>A47+1</f>
        <v>29</v>
      </c>
      <c r="B48" s="35" t="s">
        <v>81</v>
      </c>
      <c r="C48" s="36"/>
      <c r="D48" s="37"/>
      <c r="E48" s="33">
        <v>8536</v>
      </c>
      <c r="F48" s="34">
        <v>0.18</v>
      </c>
      <c r="G48" s="33" t="s">
        <v>54</v>
      </c>
      <c r="H48" s="33">
        <v>20</v>
      </c>
      <c r="I48" s="62">
        <v>54.43</v>
      </c>
      <c r="J48" s="63"/>
      <c r="K48" s="61">
        <f t="shared" si="0"/>
        <v>1088.6</v>
      </c>
      <c r="L48" s="53"/>
    </row>
    <row r="49" ht="30" customHeight="1" spans="1:12">
      <c r="A49" s="31">
        <v>30</v>
      </c>
      <c r="B49" s="32" t="s">
        <v>82</v>
      </c>
      <c r="C49" s="32"/>
      <c r="D49" s="32"/>
      <c r="E49" s="33">
        <v>9030</v>
      </c>
      <c r="F49" s="30">
        <v>0.18</v>
      </c>
      <c r="G49" s="29" t="s">
        <v>54</v>
      </c>
      <c r="H49" s="33">
        <v>1</v>
      </c>
      <c r="I49" s="62">
        <v>3893</v>
      </c>
      <c r="J49" s="63"/>
      <c r="K49" s="61">
        <f t="shared" si="0"/>
        <v>3893</v>
      </c>
      <c r="L49" s="53"/>
    </row>
    <row r="50" ht="30" customHeight="1" spans="1:12">
      <c r="A50" s="31">
        <f>A49+1</f>
        <v>31</v>
      </c>
      <c r="B50" s="32" t="s">
        <v>83</v>
      </c>
      <c r="C50" s="32"/>
      <c r="D50" s="32"/>
      <c r="E50" s="33">
        <v>8205</v>
      </c>
      <c r="F50" s="30">
        <v>0.18</v>
      </c>
      <c r="G50" s="29" t="s">
        <v>54</v>
      </c>
      <c r="H50" s="33">
        <v>1</v>
      </c>
      <c r="I50" s="62">
        <v>250</v>
      </c>
      <c r="J50" s="63"/>
      <c r="K50" s="61">
        <f t="shared" si="0"/>
        <v>250</v>
      </c>
      <c r="L50" s="53"/>
    </row>
    <row r="51" ht="30" customHeight="1" spans="1:12">
      <c r="A51" s="31">
        <f>A50+1</f>
        <v>32</v>
      </c>
      <c r="B51" s="32" t="s">
        <v>84</v>
      </c>
      <c r="C51" s="32"/>
      <c r="D51" s="32"/>
      <c r="E51" s="33">
        <v>8205</v>
      </c>
      <c r="F51" s="30">
        <v>0.18</v>
      </c>
      <c r="G51" s="29" t="s">
        <v>54</v>
      </c>
      <c r="H51" s="33">
        <v>1</v>
      </c>
      <c r="I51" s="62">
        <v>450</v>
      </c>
      <c r="J51" s="63"/>
      <c r="K51" s="61">
        <f t="shared" si="0"/>
        <v>450</v>
      </c>
      <c r="L51" s="53"/>
    </row>
    <row r="52" ht="30" customHeight="1" spans="1:12">
      <c r="A52" s="31">
        <f>A51+1</f>
        <v>33</v>
      </c>
      <c r="B52" s="32" t="s">
        <v>85</v>
      </c>
      <c r="C52" s="32"/>
      <c r="D52" s="32"/>
      <c r="E52" s="33">
        <v>8205</v>
      </c>
      <c r="F52" s="30">
        <v>0.18</v>
      </c>
      <c r="G52" s="29" t="s">
        <v>54</v>
      </c>
      <c r="H52" s="33">
        <v>1</v>
      </c>
      <c r="I52" s="62">
        <v>550</v>
      </c>
      <c r="J52" s="63"/>
      <c r="K52" s="61">
        <f t="shared" si="0"/>
        <v>550</v>
      </c>
      <c r="L52" s="53"/>
    </row>
    <row r="53" ht="30" customHeight="1" spans="1:12">
      <c r="A53" s="31">
        <f>A52+1</f>
        <v>34</v>
      </c>
      <c r="B53" s="32" t="s">
        <v>86</v>
      </c>
      <c r="C53" s="32"/>
      <c r="D53" s="32"/>
      <c r="E53" s="33">
        <v>8205</v>
      </c>
      <c r="F53" s="30">
        <v>0.18</v>
      </c>
      <c r="G53" s="29" t="s">
        <v>54</v>
      </c>
      <c r="H53" s="33">
        <v>1</v>
      </c>
      <c r="I53" s="62">
        <v>325</v>
      </c>
      <c r="J53" s="63"/>
      <c r="K53" s="61">
        <f t="shared" si="0"/>
        <v>325</v>
      </c>
      <c r="L53" s="53"/>
    </row>
    <row r="54" ht="30" customHeight="1" spans="1:12">
      <c r="A54" s="31">
        <v>35</v>
      </c>
      <c r="B54" s="35" t="s">
        <v>87</v>
      </c>
      <c r="C54" s="36"/>
      <c r="D54" s="37"/>
      <c r="E54" s="33">
        <v>8205</v>
      </c>
      <c r="F54" s="30">
        <v>0.18</v>
      </c>
      <c r="G54" s="29" t="s">
        <v>54</v>
      </c>
      <c r="H54" s="33">
        <v>1</v>
      </c>
      <c r="I54" s="62">
        <v>195</v>
      </c>
      <c r="J54" s="63"/>
      <c r="K54" s="61">
        <f t="shared" si="0"/>
        <v>195</v>
      </c>
      <c r="L54" s="53"/>
    </row>
    <row r="55" ht="30" customHeight="1" spans="1:12">
      <c r="A55" s="31">
        <f>A54+1</f>
        <v>36</v>
      </c>
      <c r="B55" s="35" t="s">
        <v>88</v>
      </c>
      <c r="C55" s="36"/>
      <c r="D55" s="37"/>
      <c r="E55" s="33">
        <v>9017</v>
      </c>
      <c r="F55" s="30">
        <v>0.18</v>
      </c>
      <c r="G55" s="29" t="s">
        <v>54</v>
      </c>
      <c r="H55" s="33">
        <v>1</v>
      </c>
      <c r="I55" s="62">
        <v>195</v>
      </c>
      <c r="J55" s="63"/>
      <c r="K55" s="61">
        <f t="shared" si="0"/>
        <v>195</v>
      </c>
      <c r="L55" s="53"/>
    </row>
    <row r="56" ht="30" customHeight="1" spans="1:12">
      <c r="A56" s="31">
        <f>A55+1</f>
        <v>37</v>
      </c>
      <c r="B56" s="35" t="s">
        <v>89</v>
      </c>
      <c r="C56" s="36"/>
      <c r="D56" s="37"/>
      <c r="E56" s="33">
        <v>4823</v>
      </c>
      <c r="F56" s="30">
        <v>0.18</v>
      </c>
      <c r="G56" s="29" t="s">
        <v>54</v>
      </c>
      <c r="H56" s="33">
        <v>10</v>
      </c>
      <c r="I56" s="62">
        <v>52</v>
      </c>
      <c r="J56" s="63"/>
      <c r="K56" s="61">
        <f t="shared" si="0"/>
        <v>520</v>
      </c>
      <c r="L56" s="53"/>
    </row>
    <row r="57" ht="30" customHeight="1" spans="1:12">
      <c r="A57" s="31">
        <f>A56+1</f>
        <v>38</v>
      </c>
      <c r="B57" s="35" t="s">
        <v>90</v>
      </c>
      <c r="C57" s="36"/>
      <c r="D57" s="37"/>
      <c r="E57" s="33">
        <v>8536</v>
      </c>
      <c r="F57" s="30">
        <v>0.18</v>
      </c>
      <c r="G57" s="29" t="s">
        <v>54</v>
      </c>
      <c r="H57" s="33">
        <v>20</v>
      </c>
      <c r="I57" s="62">
        <v>123</v>
      </c>
      <c r="J57" s="63"/>
      <c r="K57" s="61">
        <f t="shared" si="0"/>
        <v>2460</v>
      </c>
      <c r="L57" s="53"/>
    </row>
    <row r="58" ht="30" customHeight="1" spans="1:12">
      <c r="A58" s="31">
        <v>39</v>
      </c>
      <c r="B58" s="35" t="s">
        <v>91</v>
      </c>
      <c r="C58" s="36"/>
      <c r="D58" s="37"/>
      <c r="E58" s="33">
        <v>8205</v>
      </c>
      <c r="F58" s="30">
        <v>0.18</v>
      </c>
      <c r="G58" s="29" t="s">
        <v>54</v>
      </c>
      <c r="H58" s="33">
        <v>1</v>
      </c>
      <c r="I58" s="62">
        <v>208</v>
      </c>
      <c r="J58" s="63"/>
      <c r="K58" s="61">
        <f t="shared" si="0"/>
        <v>208</v>
      </c>
      <c r="L58" s="53"/>
    </row>
    <row r="59" ht="30" customHeight="1" spans="1:12">
      <c r="A59" s="31">
        <f>A58+1</f>
        <v>40</v>
      </c>
      <c r="B59" s="35" t="s">
        <v>92</v>
      </c>
      <c r="C59" s="36"/>
      <c r="D59" s="37"/>
      <c r="E59" s="33">
        <v>8205</v>
      </c>
      <c r="F59" s="30">
        <v>0.18</v>
      </c>
      <c r="G59" s="29" t="s">
        <v>54</v>
      </c>
      <c r="H59" s="33">
        <v>1</v>
      </c>
      <c r="I59" s="62">
        <v>230</v>
      </c>
      <c r="J59" s="63"/>
      <c r="K59" s="61">
        <f t="shared" si="0"/>
        <v>230</v>
      </c>
      <c r="L59" s="53"/>
    </row>
    <row r="60" ht="30" customHeight="1" spans="1:12">
      <c r="A60" s="31">
        <f>A59+1</f>
        <v>41</v>
      </c>
      <c r="B60" s="35" t="s">
        <v>93</v>
      </c>
      <c r="C60" s="36"/>
      <c r="D60" s="37"/>
      <c r="E60" s="33">
        <v>8205</v>
      </c>
      <c r="F60" s="30">
        <v>0.18</v>
      </c>
      <c r="G60" s="29" t="s">
        <v>54</v>
      </c>
      <c r="H60" s="33">
        <v>1</v>
      </c>
      <c r="I60" s="62">
        <v>418</v>
      </c>
      <c r="J60" s="63"/>
      <c r="K60" s="61">
        <f t="shared" si="0"/>
        <v>418</v>
      </c>
      <c r="L60" s="53"/>
    </row>
    <row r="61" ht="30" customHeight="1" spans="1:12">
      <c r="A61" s="31">
        <v>42</v>
      </c>
      <c r="B61" s="32" t="s">
        <v>94</v>
      </c>
      <c r="C61" s="32"/>
      <c r="D61" s="32"/>
      <c r="E61" s="33">
        <v>9032</v>
      </c>
      <c r="F61" s="30">
        <v>0.18</v>
      </c>
      <c r="G61" s="29" t="s">
        <v>54</v>
      </c>
      <c r="H61" s="33">
        <v>12</v>
      </c>
      <c r="I61" s="62">
        <v>455</v>
      </c>
      <c r="J61" s="63"/>
      <c r="K61" s="61">
        <f t="shared" si="0"/>
        <v>5460</v>
      </c>
      <c r="L61" s="53"/>
    </row>
    <row r="62" ht="30" customHeight="1" spans="1:12">
      <c r="A62" s="31">
        <v>43</v>
      </c>
      <c r="B62" s="32" t="s">
        <v>95</v>
      </c>
      <c r="C62" s="32"/>
      <c r="D62" s="32"/>
      <c r="E62" s="33">
        <v>9405</v>
      </c>
      <c r="F62" s="30">
        <v>0.18</v>
      </c>
      <c r="G62" s="29" t="s">
        <v>54</v>
      </c>
      <c r="H62" s="33">
        <v>7</v>
      </c>
      <c r="I62" s="62">
        <v>1998</v>
      </c>
      <c r="J62" s="63"/>
      <c r="K62" s="61">
        <f t="shared" si="0"/>
        <v>13986</v>
      </c>
      <c r="L62" s="64"/>
    </row>
    <row r="63" ht="30" customHeight="1" spans="1:12">
      <c r="A63" s="31">
        <f>A62+1</f>
        <v>44</v>
      </c>
      <c r="B63" s="35" t="s">
        <v>96</v>
      </c>
      <c r="C63" s="36"/>
      <c r="D63" s="37"/>
      <c r="E63" s="33">
        <v>8204</v>
      </c>
      <c r="F63" s="30">
        <v>0.18</v>
      </c>
      <c r="G63" s="29" t="s">
        <v>54</v>
      </c>
      <c r="H63" s="33">
        <v>1</v>
      </c>
      <c r="I63" s="62">
        <v>580</v>
      </c>
      <c r="J63" s="63"/>
      <c r="K63" s="61">
        <f t="shared" si="0"/>
        <v>580</v>
      </c>
      <c r="L63" s="53"/>
    </row>
    <row r="64" ht="30" customHeight="1" spans="1:12">
      <c r="A64" s="31">
        <f>A63+1</f>
        <v>45</v>
      </c>
      <c r="B64" s="35" t="s">
        <v>97</v>
      </c>
      <c r="C64" s="36"/>
      <c r="D64" s="37"/>
      <c r="E64" s="33">
        <v>3506</v>
      </c>
      <c r="F64" s="30">
        <v>0.18</v>
      </c>
      <c r="G64" s="29" t="s">
        <v>54</v>
      </c>
      <c r="H64" s="33">
        <v>4</v>
      </c>
      <c r="I64" s="62">
        <v>208</v>
      </c>
      <c r="J64" s="63"/>
      <c r="K64" s="61">
        <f t="shared" si="0"/>
        <v>832</v>
      </c>
      <c r="L64" s="53"/>
    </row>
    <row r="65" ht="30" customHeight="1" spans="1:12">
      <c r="A65" s="31">
        <v>46</v>
      </c>
      <c r="B65" s="35" t="s">
        <v>98</v>
      </c>
      <c r="C65" s="36"/>
      <c r="D65" s="37"/>
      <c r="E65" s="33">
        <v>8419</v>
      </c>
      <c r="F65" s="30">
        <v>0.18</v>
      </c>
      <c r="G65" s="29" t="s">
        <v>54</v>
      </c>
      <c r="H65" s="33">
        <v>10</v>
      </c>
      <c r="I65" s="62">
        <v>789</v>
      </c>
      <c r="J65" s="63"/>
      <c r="K65" s="61">
        <f t="shared" si="0"/>
        <v>7890</v>
      </c>
      <c r="L65" s="53"/>
    </row>
    <row r="66" ht="30" customHeight="1" spans="1:12">
      <c r="A66" s="31">
        <f>A65+1</f>
        <v>47</v>
      </c>
      <c r="B66" s="35" t="s">
        <v>99</v>
      </c>
      <c r="C66" s="36"/>
      <c r="D66" s="37"/>
      <c r="E66" s="33">
        <v>8419</v>
      </c>
      <c r="F66" s="30">
        <v>0.18</v>
      </c>
      <c r="G66" s="29" t="s">
        <v>54</v>
      </c>
      <c r="H66" s="33">
        <v>5</v>
      </c>
      <c r="I66" s="62">
        <v>859</v>
      </c>
      <c r="J66" s="63"/>
      <c r="K66" s="61">
        <f t="shared" si="0"/>
        <v>4295</v>
      </c>
      <c r="L66" s="53"/>
    </row>
    <row r="67" ht="30" customHeight="1" spans="1:12">
      <c r="A67" s="31">
        <v>48</v>
      </c>
      <c r="B67" s="35" t="s">
        <v>100</v>
      </c>
      <c r="C67" s="36"/>
      <c r="D67" s="37"/>
      <c r="E67" s="33">
        <v>8536</v>
      </c>
      <c r="F67" s="34">
        <v>0.18</v>
      </c>
      <c r="G67" s="33" t="s">
        <v>54</v>
      </c>
      <c r="H67" s="33">
        <v>20</v>
      </c>
      <c r="I67" s="62">
        <v>252</v>
      </c>
      <c r="J67" s="63"/>
      <c r="K67" s="61">
        <f t="shared" si="0"/>
        <v>5040</v>
      </c>
      <c r="L67" s="53"/>
    </row>
    <row r="68" ht="30" customHeight="1" spans="1:12">
      <c r="A68" s="31">
        <f>A67+1</f>
        <v>49</v>
      </c>
      <c r="B68" s="26" t="s">
        <v>101</v>
      </c>
      <c r="C68" s="27"/>
      <c r="D68" s="28"/>
      <c r="E68" s="29">
        <v>8536</v>
      </c>
      <c r="F68" s="30">
        <v>0.18</v>
      </c>
      <c r="G68" s="29" t="s">
        <v>54</v>
      </c>
      <c r="H68" s="29">
        <v>20</v>
      </c>
      <c r="I68" s="59">
        <v>325</v>
      </c>
      <c r="J68" s="63"/>
      <c r="K68" s="61">
        <f t="shared" si="0"/>
        <v>6500</v>
      </c>
      <c r="L68" s="53"/>
    </row>
    <row r="69" ht="30" customHeight="1" spans="1:12">
      <c r="A69" s="31">
        <f>A68+1</f>
        <v>50</v>
      </c>
      <c r="B69" s="32" t="s">
        <v>102</v>
      </c>
      <c r="C69" s="32"/>
      <c r="D69" s="32"/>
      <c r="E69" s="29">
        <v>8536</v>
      </c>
      <c r="F69" s="30">
        <v>0.18</v>
      </c>
      <c r="G69" s="29" t="s">
        <v>54</v>
      </c>
      <c r="H69" s="33">
        <v>8</v>
      </c>
      <c r="I69" s="62">
        <v>175</v>
      </c>
      <c r="J69" s="63"/>
      <c r="K69" s="61">
        <f t="shared" si="0"/>
        <v>1400</v>
      </c>
      <c r="L69" s="53"/>
    </row>
    <row r="70" ht="30" customHeight="1" spans="1:12">
      <c r="A70" s="31">
        <f>A69+1</f>
        <v>51</v>
      </c>
      <c r="B70" s="32" t="s">
        <v>103</v>
      </c>
      <c r="C70" s="32"/>
      <c r="D70" s="32"/>
      <c r="E70" s="33">
        <v>8512</v>
      </c>
      <c r="F70" s="30">
        <v>0.18</v>
      </c>
      <c r="G70" s="29" t="s">
        <v>54</v>
      </c>
      <c r="H70" s="33">
        <v>10</v>
      </c>
      <c r="I70" s="62">
        <v>234</v>
      </c>
      <c r="J70" s="63"/>
      <c r="K70" s="61">
        <f t="shared" si="0"/>
        <v>2340</v>
      </c>
      <c r="L70" s="53"/>
    </row>
    <row r="71" ht="30" customHeight="1" spans="1:12">
      <c r="A71" s="31">
        <f>A70+1</f>
        <v>52</v>
      </c>
      <c r="B71" s="32" t="s">
        <v>104</v>
      </c>
      <c r="C71" s="32"/>
      <c r="D71" s="32"/>
      <c r="E71" s="33">
        <v>8205</v>
      </c>
      <c r="F71" s="30">
        <v>0.18</v>
      </c>
      <c r="G71" s="29" t="s">
        <v>54</v>
      </c>
      <c r="H71" s="33">
        <v>3</v>
      </c>
      <c r="I71" s="62">
        <v>280</v>
      </c>
      <c r="J71" s="63"/>
      <c r="K71" s="61">
        <f t="shared" si="0"/>
        <v>840</v>
      </c>
      <c r="L71" s="53"/>
    </row>
    <row r="72" ht="30" customHeight="1" spans="1:12">
      <c r="A72" s="31">
        <v>53</v>
      </c>
      <c r="B72" s="32" t="s">
        <v>105</v>
      </c>
      <c r="C72" s="32"/>
      <c r="D72" s="32"/>
      <c r="E72" s="33">
        <v>8205</v>
      </c>
      <c r="F72" s="30">
        <v>0.18</v>
      </c>
      <c r="G72" s="29" t="s">
        <v>54</v>
      </c>
      <c r="H72" s="33">
        <v>2</v>
      </c>
      <c r="I72" s="62">
        <v>232</v>
      </c>
      <c r="J72" s="63"/>
      <c r="K72" s="61">
        <f t="shared" si="0"/>
        <v>464</v>
      </c>
      <c r="L72" s="53"/>
    </row>
    <row r="73" ht="30" customHeight="1" spans="1:12">
      <c r="A73" s="31">
        <v>54</v>
      </c>
      <c r="B73" s="35" t="s">
        <v>106</v>
      </c>
      <c r="C73" s="36"/>
      <c r="D73" s="37"/>
      <c r="E73" s="33">
        <v>8207</v>
      </c>
      <c r="F73" s="30">
        <v>0.18</v>
      </c>
      <c r="G73" s="29" t="s">
        <v>54</v>
      </c>
      <c r="H73" s="33">
        <v>10</v>
      </c>
      <c r="I73" s="62">
        <v>31</v>
      </c>
      <c r="J73" s="63"/>
      <c r="K73" s="61">
        <f t="shared" si="0"/>
        <v>310</v>
      </c>
      <c r="L73" s="53"/>
    </row>
    <row r="74" ht="30" customHeight="1" spans="1:12">
      <c r="A74" s="31">
        <f>A73+1</f>
        <v>55</v>
      </c>
      <c r="B74" s="35" t="s">
        <v>107</v>
      </c>
      <c r="C74" s="36"/>
      <c r="D74" s="37"/>
      <c r="E74" s="33">
        <v>8207</v>
      </c>
      <c r="F74" s="30">
        <v>0.18</v>
      </c>
      <c r="G74" s="29" t="s">
        <v>54</v>
      </c>
      <c r="H74" s="33">
        <v>5</v>
      </c>
      <c r="I74" s="62">
        <v>26</v>
      </c>
      <c r="J74" s="63"/>
      <c r="K74" s="61">
        <f t="shared" si="0"/>
        <v>130</v>
      </c>
      <c r="L74" s="53"/>
    </row>
    <row r="75" ht="30" customHeight="1" spans="1:12">
      <c r="A75" s="31">
        <f>A74+1</f>
        <v>56</v>
      </c>
      <c r="B75" s="35" t="s">
        <v>108</v>
      </c>
      <c r="C75" s="36"/>
      <c r="D75" s="37"/>
      <c r="E75" s="33">
        <v>8207</v>
      </c>
      <c r="F75" s="30">
        <v>0.18</v>
      </c>
      <c r="G75" s="29" t="s">
        <v>54</v>
      </c>
      <c r="H75" s="33">
        <v>10</v>
      </c>
      <c r="I75" s="62">
        <v>45</v>
      </c>
      <c r="J75" s="63"/>
      <c r="K75" s="61">
        <f t="shared" si="0"/>
        <v>450</v>
      </c>
      <c r="L75" s="53"/>
    </row>
    <row r="76" ht="30" customHeight="1" spans="1:12">
      <c r="A76" s="31">
        <f>A75+1</f>
        <v>57</v>
      </c>
      <c r="B76" s="35" t="s">
        <v>109</v>
      </c>
      <c r="C76" s="36"/>
      <c r="D76" s="37"/>
      <c r="E76" s="33">
        <v>8207</v>
      </c>
      <c r="F76" s="30">
        <v>0.18</v>
      </c>
      <c r="G76" s="29" t="s">
        <v>54</v>
      </c>
      <c r="H76" s="33">
        <v>5</v>
      </c>
      <c r="I76" s="62">
        <v>57</v>
      </c>
      <c r="J76" s="63"/>
      <c r="K76" s="61">
        <f t="shared" si="0"/>
        <v>285</v>
      </c>
      <c r="L76" s="53"/>
    </row>
    <row r="77" ht="30" customHeight="1" spans="1:12">
      <c r="A77" s="31">
        <f>A76+1</f>
        <v>58</v>
      </c>
      <c r="B77" s="35" t="s">
        <v>110</v>
      </c>
      <c r="C77" s="36"/>
      <c r="D77" s="37"/>
      <c r="E77" s="33">
        <v>8207</v>
      </c>
      <c r="F77" s="30">
        <v>0.18</v>
      </c>
      <c r="G77" s="29" t="s">
        <v>54</v>
      </c>
      <c r="H77" s="33">
        <v>3</v>
      </c>
      <c r="I77" s="62">
        <v>559</v>
      </c>
      <c r="J77" s="63"/>
      <c r="K77" s="61">
        <f t="shared" si="0"/>
        <v>1677</v>
      </c>
      <c r="L77" s="53"/>
    </row>
    <row r="78" ht="30" customHeight="1" spans="1:12">
      <c r="A78" s="31">
        <v>59</v>
      </c>
      <c r="B78" s="26" t="s">
        <v>111</v>
      </c>
      <c r="C78" s="27"/>
      <c r="D78" s="28"/>
      <c r="E78" s="29">
        <v>8205</v>
      </c>
      <c r="F78" s="30">
        <v>0.18</v>
      </c>
      <c r="G78" s="29" t="s">
        <v>54</v>
      </c>
      <c r="H78" s="29">
        <v>3</v>
      </c>
      <c r="I78" s="59">
        <v>78</v>
      </c>
      <c r="J78" s="63"/>
      <c r="K78" s="61">
        <f t="shared" si="0"/>
        <v>234</v>
      </c>
      <c r="L78" s="53"/>
    </row>
    <row r="79" ht="30" customHeight="1" spans="1:12">
      <c r="A79" s="31">
        <f>A78+1</f>
        <v>60</v>
      </c>
      <c r="B79" s="32" t="s">
        <v>112</v>
      </c>
      <c r="C79" s="32"/>
      <c r="D79" s="32"/>
      <c r="E79" s="33">
        <v>8205</v>
      </c>
      <c r="F79" s="30">
        <v>0.18</v>
      </c>
      <c r="G79" s="29" t="s">
        <v>54</v>
      </c>
      <c r="H79" s="33">
        <v>10</v>
      </c>
      <c r="I79" s="62">
        <v>32</v>
      </c>
      <c r="J79" s="63"/>
      <c r="K79" s="61">
        <f t="shared" si="0"/>
        <v>320</v>
      </c>
      <c r="L79" s="53"/>
    </row>
    <row r="80" ht="30" customHeight="1" spans="1:12">
      <c r="A80" s="31">
        <f>A79+1</f>
        <v>61</v>
      </c>
      <c r="B80" s="32" t="s">
        <v>113</v>
      </c>
      <c r="C80" s="32"/>
      <c r="D80" s="32"/>
      <c r="E80" s="33">
        <v>8205</v>
      </c>
      <c r="F80" s="30">
        <v>0.18</v>
      </c>
      <c r="G80" s="29" t="s">
        <v>54</v>
      </c>
      <c r="H80" s="33">
        <v>1</v>
      </c>
      <c r="I80" s="62">
        <v>279</v>
      </c>
      <c r="J80" s="63"/>
      <c r="K80" s="61">
        <f t="shared" si="0"/>
        <v>279</v>
      </c>
      <c r="L80" s="53"/>
    </row>
    <row r="81" ht="30" customHeight="1" spans="1:12">
      <c r="A81" s="31">
        <v>62</v>
      </c>
      <c r="B81" s="32" t="s">
        <v>114</v>
      </c>
      <c r="C81" s="32"/>
      <c r="D81" s="32"/>
      <c r="E81" s="33">
        <v>8511</v>
      </c>
      <c r="F81" s="30">
        <v>0.18</v>
      </c>
      <c r="G81" s="29" t="s">
        <v>54</v>
      </c>
      <c r="H81" s="33">
        <v>3</v>
      </c>
      <c r="I81" s="62">
        <v>1989</v>
      </c>
      <c r="J81" s="63"/>
      <c r="K81" s="61">
        <f t="shared" si="0"/>
        <v>5967</v>
      </c>
      <c r="L81" s="53"/>
    </row>
    <row r="82" ht="30" customHeight="1" spans="1:12">
      <c r="A82" s="31">
        <v>63</v>
      </c>
      <c r="B82" s="32" t="s">
        <v>115</v>
      </c>
      <c r="C82" s="32"/>
      <c r="D82" s="32"/>
      <c r="E82" s="33">
        <v>3919</v>
      </c>
      <c r="F82" s="30">
        <v>0.18</v>
      </c>
      <c r="G82" s="29" t="s">
        <v>54</v>
      </c>
      <c r="H82" s="33">
        <v>5</v>
      </c>
      <c r="I82" s="62">
        <v>455</v>
      </c>
      <c r="J82" s="63"/>
      <c r="K82" s="61">
        <f t="shared" si="0"/>
        <v>2275</v>
      </c>
      <c r="L82" s="53"/>
    </row>
    <row r="83" ht="30" customHeight="1" spans="1:12">
      <c r="A83" s="31">
        <v>64</v>
      </c>
      <c r="B83" s="35" t="s">
        <v>116</v>
      </c>
      <c r="C83" s="36"/>
      <c r="D83" s="37"/>
      <c r="E83" s="33">
        <v>4010</v>
      </c>
      <c r="F83" s="30">
        <v>0.18</v>
      </c>
      <c r="G83" s="29" t="s">
        <v>54</v>
      </c>
      <c r="H83" s="33">
        <v>10</v>
      </c>
      <c r="I83" s="62">
        <v>215</v>
      </c>
      <c r="J83" s="63"/>
      <c r="K83" s="61">
        <f t="shared" si="0"/>
        <v>2150</v>
      </c>
      <c r="L83" s="53"/>
    </row>
    <row r="84" ht="30" customHeight="1" spans="1:12">
      <c r="A84" s="31">
        <f>A83+1</f>
        <v>65</v>
      </c>
      <c r="B84" s="26" t="s">
        <v>117</v>
      </c>
      <c r="C84" s="27"/>
      <c r="D84" s="28"/>
      <c r="E84" s="29">
        <v>8544</v>
      </c>
      <c r="F84" s="30">
        <v>0.18</v>
      </c>
      <c r="G84" s="29" t="s">
        <v>118</v>
      </c>
      <c r="H84" s="29">
        <v>100</v>
      </c>
      <c r="I84" s="59">
        <v>88</v>
      </c>
      <c r="J84" s="63"/>
      <c r="K84" s="61">
        <f>I84*H84</f>
        <v>8800</v>
      </c>
      <c r="L84" s="53"/>
    </row>
    <row r="85" ht="30" customHeight="1" spans="1:12">
      <c r="A85" s="31">
        <f>A84+1</f>
        <v>66</v>
      </c>
      <c r="B85" s="32" t="s">
        <v>119</v>
      </c>
      <c r="C85" s="32"/>
      <c r="D85" s="32"/>
      <c r="E85" s="33">
        <v>7320</v>
      </c>
      <c r="F85" s="30">
        <v>0.18</v>
      </c>
      <c r="G85" s="33" t="s">
        <v>54</v>
      </c>
      <c r="H85" s="33">
        <v>5</v>
      </c>
      <c r="I85" s="62">
        <v>104</v>
      </c>
      <c r="J85" s="63"/>
      <c r="K85" s="61">
        <f>I85*H85</f>
        <v>520</v>
      </c>
      <c r="L85" s="53"/>
    </row>
    <row r="86" ht="30" customHeight="1" spans="1:12">
      <c r="A86" s="31">
        <f>A85+1</f>
        <v>67</v>
      </c>
      <c r="B86" s="32" t="s">
        <v>120</v>
      </c>
      <c r="C86" s="32"/>
      <c r="D86" s="32"/>
      <c r="E86" s="33">
        <v>7320</v>
      </c>
      <c r="F86" s="30">
        <v>0.18</v>
      </c>
      <c r="G86" s="33" t="s">
        <v>54</v>
      </c>
      <c r="H86" s="33">
        <v>5</v>
      </c>
      <c r="I86" s="62">
        <v>156</v>
      </c>
      <c r="J86" s="63"/>
      <c r="K86" s="61">
        <f>I86*H86</f>
        <v>780</v>
      </c>
      <c r="L86" s="53"/>
    </row>
    <row r="87" ht="30" customHeight="1" spans="1:12">
      <c r="A87" s="31">
        <f>A86+1</f>
        <v>68</v>
      </c>
      <c r="B87" s="32" t="s">
        <v>121</v>
      </c>
      <c r="C87" s="32"/>
      <c r="D87" s="32"/>
      <c r="E87" s="33">
        <v>3208</v>
      </c>
      <c r="F87" s="30">
        <v>0.18</v>
      </c>
      <c r="G87" s="33" t="s">
        <v>54</v>
      </c>
      <c r="H87" s="33">
        <v>2</v>
      </c>
      <c r="I87" s="62">
        <v>260</v>
      </c>
      <c r="J87" s="63"/>
      <c r="K87" s="61">
        <f>I87*H87</f>
        <v>520</v>
      </c>
      <c r="L87" s="53"/>
    </row>
    <row r="88" ht="5.1" customHeight="1" spans="1:12">
      <c r="A88" s="65"/>
      <c r="B88" s="66"/>
      <c r="C88" s="66"/>
      <c r="D88" s="66"/>
      <c r="E88" s="66"/>
      <c r="F88" s="66"/>
      <c r="G88" s="66"/>
      <c r="H88" s="66"/>
      <c r="I88" s="66"/>
      <c r="J88" s="66"/>
      <c r="K88" s="80"/>
      <c r="L88" s="53"/>
    </row>
    <row r="89" ht="30" customHeight="1" spans="1:12">
      <c r="A89" s="67" t="s">
        <v>122</v>
      </c>
      <c r="B89" s="67" t="s">
        <v>123</v>
      </c>
      <c r="C89" s="67" t="s">
        <v>124</v>
      </c>
      <c r="D89" s="67" t="s">
        <v>123</v>
      </c>
      <c r="E89" s="67" t="s">
        <v>124</v>
      </c>
      <c r="F89" s="67" t="s">
        <v>125</v>
      </c>
      <c r="G89" s="68"/>
      <c r="H89" s="69"/>
      <c r="I89" s="62" t="s">
        <v>126</v>
      </c>
      <c r="J89" s="87"/>
      <c r="K89" s="88">
        <f>SUM(K20:K87)</f>
        <v>161936.6</v>
      </c>
      <c r="L89" s="53"/>
    </row>
    <row r="90" ht="30" customHeight="1" spans="1:12">
      <c r="A90" s="67"/>
      <c r="B90" s="67"/>
      <c r="C90" s="67"/>
      <c r="D90" s="67"/>
      <c r="E90" s="67"/>
      <c r="F90" s="67"/>
      <c r="G90" s="70"/>
      <c r="H90" s="71"/>
      <c r="I90" s="62" t="s">
        <v>127</v>
      </c>
      <c r="J90" s="87"/>
      <c r="K90" s="88">
        <f>(5*K89)/100</f>
        <v>8096.83</v>
      </c>
      <c r="L90" s="53"/>
    </row>
    <row r="91" ht="30" customHeight="1" spans="1:12">
      <c r="A91" s="67"/>
      <c r="B91" s="67"/>
      <c r="C91" s="67"/>
      <c r="D91" s="67"/>
      <c r="E91" s="67"/>
      <c r="F91" s="67"/>
      <c r="G91" s="70"/>
      <c r="H91" s="71"/>
      <c r="I91" s="62" t="s">
        <v>128</v>
      </c>
      <c r="J91" s="87"/>
      <c r="K91" s="89">
        <f>K89-K90</f>
        <v>153839.77</v>
      </c>
      <c r="L91" s="53"/>
    </row>
    <row r="92" ht="30" customHeight="1" spans="1:16">
      <c r="A92" s="72"/>
      <c r="B92" s="34">
        <v>0.14</v>
      </c>
      <c r="C92" s="72">
        <f>A92*B92</f>
        <v>0</v>
      </c>
      <c r="D92" s="34">
        <v>0.14</v>
      </c>
      <c r="E92" s="72">
        <f>A92*D92</f>
        <v>0</v>
      </c>
      <c r="F92" s="72">
        <f>C92+E92</f>
        <v>0</v>
      </c>
      <c r="G92" s="70"/>
      <c r="H92" s="71"/>
      <c r="I92" s="31" t="s">
        <v>129</v>
      </c>
      <c r="J92" s="31"/>
      <c r="K92" s="89">
        <f>C92+C93+C94+C95</f>
        <v>13845.5793</v>
      </c>
      <c r="L92" s="53"/>
      <c r="P92" s="90"/>
    </row>
    <row r="93" ht="30" customHeight="1" spans="1:16">
      <c r="A93" s="72">
        <v>153839.77</v>
      </c>
      <c r="B93" s="34">
        <v>0.09</v>
      </c>
      <c r="C93" s="72">
        <f t="shared" ref="C93:C95" si="1">A93*B93</f>
        <v>13845.5793</v>
      </c>
      <c r="D93" s="34">
        <v>0.09</v>
      </c>
      <c r="E93" s="72">
        <f t="shared" ref="E93:E95" si="2">A93*D93</f>
        <v>13845.5793</v>
      </c>
      <c r="F93" s="72">
        <f t="shared" ref="F93:F95" si="3">C93+E93</f>
        <v>27691.1586</v>
      </c>
      <c r="G93" s="70"/>
      <c r="H93" s="71"/>
      <c r="I93" s="31" t="s">
        <v>130</v>
      </c>
      <c r="J93" s="31"/>
      <c r="K93" s="91">
        <f>E92+E93+E94+E95</f>
        <v>13845.5793</v>
      </c>
      <c r="L93" s="53"/>
      <c r="P93" s="90"/>
    </row>
    <row r="94" ht="30" customHeight="1" spans="1:16">
      <c r="A94" s="72"/>
      <c r="B94" s="34">
        <v>0.06</v>
      </c>
      <c r="C94" s="72">
        <f t="shared" si="1"/>
        <v>0</v>
      </c>
      <c r="D94" s="34">
        <v>0.06</v>
      </c>
      <c r="E94" s="72">
        <f t="shared" si="2"/>
        <v>0</v>
      </c>
      <c r="F94" s="72">
        <f t="shared" si="3"/>
        <v>0</v>
      </c>
      <c r="G94" s="70"/>
      <c r="H94" s="71"/>
      <c r="I94" s="31" t="s">
        <v>131</v>
      </c>
      <c r="J94" s="31"/>
      <c r="K94" s="92"/>
      <c r="L94" s="53"/>
      <c r="P94" s="90"/>
    </row>
    <row r="95" ht="30" customHeight="1" spans="1:12">
      <c r="A95" s="73"/>
      <c r="B95" s="74">
        <v>0.025</v>
      </c>
      <c r="C95" s="73">
        <f t="shared" si="1"/>
        <v>0</v>
      </c>
      <c r="D95" s="74">
        <v>0.025</v>
      </c>
      <c r="E95" s="73">
        <f t="shared" si="2"/>
        <v>0</v>
      </c>
      <c r="F95" s="73">
        <f t="shared" si="3"/>
        <v>0</v>
      </c>
      <c r="G95" s="70"/>
      <c r="H95" s="71"/>
      <c r="I95" s="93" t="s">
        <v>132</v>
      </c>
      <c r="J95" s="94"/>
      <c r="K95" s="95">
        <f>SUM(K91:K94)</f>
        <v>181530.9286</v>
      </c>
      <c r="L95" s="53"/>
    </row>
    <row r="96" ht="5.1" customHeight="1" spans="1:12">
      <c r="A96" s="75"/>
      <c r="B96" s="76"/>
      <c r="C96" s="76"/>
      <c r="D96" s="76"/>
      <c r="E96" s="76"/>
      <c r="F96" s="76"/>
      <c r="G96" s="76"/>
      <c r="H96" s="76"/>
      <c r="I96" s="76"/>
      <c r="J96" s="76"/>
      <c r="K96" s="92"/>
      <c r="L96" s="53"/>
    </row>
    <row r="97" ht="30" customHeight="1" spans="1:16">
      <c r="A97" s="17" t="s">
        <v>133</v>
      </c>
      <c r="B97" s="18" t="s">
        <v>134</v>
      </c>
      <c r="C97" s="18"/>
      <c r="D97" s="18"/>
      <c r="E97" s="18"/>
      <c r="F97" s="77" t="s">
        <v>135</v>
      </c>
      <c r="G97" s="77"/>
      <c r="H97" s="77"/>
      <c r="I97" s="96" t="s">
        <v>136</v>
      </c>
      <c r="J97" s="96"/>
      <c r="K97" s="97"/>
      <c r="L97" s="98"/>
      <c r="P97" s="99"/>
    </row>
    <row r="98" ht="30" customHeight="1" spans="1:16">
      <c r="A98" s="17" t="s">
        <v>137</v>
      </c>
      <c r="B98" s="78" t="s">
        <v>138</v>
      </c>
      <c r="C98" s="18"/>
      <c r="D98" s="18"/>
      <c r="E98" s="54"/>
      <c r="F98" s="77"/>
      <c r="G98" s="77"/>
      <c r="H98" s="77"/>
      <c r="I98" s="100"/>
      <c r="J98" s="100"/>
      <c r="K98" s="101"/>
      <c r="L98" s="98"/>
      <c r="P98" s="99"/>
    </row>
    <row r="99" ht="30" customHeight="1" spans="1:12">
      <c r="A99" s="17" t="s">
        <v>139</v>
      </c>
      <c r="B99" s="104" t="s">
        <v>140</v>
      </c>
      <c r="C99" s="79"/>
      <c r="D99" s="79"/>
      <c r="E99" s="79"/>
      <c r="F99" s="77"/>
      <c r="G99" s="77"/>
      <c r="H99" s="77"/>
      <c r="I99" s="100"/>
      <c r="J99" s="100"/>
      <c r="K99" s="101"/>
      <c r="L99" s="98"/>
    </row>
    <row r="100" ht="5.1" customHeight="1" spans="1:12">
      <c r="A100" s="65"/>
      <c r="B100" s="66"/>
      <c r="C100" s="66"/>
      <c r="D100" s="66"/>
      <c r="E100" s="80"/>
      <c r="F100" s="77"/>
      <c r="G100" s="77"/>
      <c r="H100" s="77"/>
      <c r="I100" s="100"/>
      <c r="J100" s="100"/>
      <c r="K100" s="101"/>
      <c r="L100" s="98"/>
    </row>
    <row r="101" ht="30" customHeight="1" spans="1:12">
      <c r="A101" s="81" t="s">
        <v>141</v>
      </c>
      <c r="B101" s="82"/>
      <c r="C101" s="82"/>
      <c r="D101" s="82"/>
      <c r="E101" s="83"/>
      <c r="F101" s="77"/>
      <c r="G101" s="77"/>
      <c r="H101" s="77"/>
      <c r="I101" s="100"/>
      <c r="J101" s="100"/>
      <c r="K101" s="101"/>
      <c r="L101" s="53"/>
    </row>
    <row r="102" ht="30" customHeight="1" spans="1:12">
      <c r="A102" s="81" t="s">
        <v>142</v>
      </c>
      <c r="B102" s="82"/>
      <c r="C102" s="82"/>
      <c r="D102" s="82"/>
      <c r="E102" s="83"/>
      <c r="F102" s="77"/>
      <c r="G102" s="77"/>
      <c r="H102" s="77"/>
      <c r="I102" s="100"/>
      <c r="J102" s="100"/>
      <c r="K102" s="101"/>
      <c r="L102" s="53"/>
    </row>
    <row r="103" ht="30" customHeight="1" spans="1:12">
      <c r="A103" s="81" t="s">
        <v>143</v>
      </c>
      <c r="B103" s="82"/>
      <c r="C103" s="82"/>
      <c r="D103" s="82"/>
      <c r="E103" s="83"/>
      <c r="F103" s="77"/>
      <c r="G103" s="77"/>
      <c r="H103" s="77"/>
      <c r="I103" s="100"/>
      <c r="J103" s="100"/>
      <c r="K103" s="101"/>
      <c r="L103" s="53"/>
    </row>
    <row r="104" ht="30" customHeight="1" spans="1:12">
      <c r="A104" s="81" t="s">
        <v>144</v>
      </c>
      <c r="B104" s="82"/>
      <c r="C104" s="82"/>
      <c r="D104" s="82"/>
      <c r="E104" s="83"/>
      <c r="F104" s="77"/>
      <c r="G104" s="77"/>
      <c r="H104" s="77"/>
      <c r="I104" s="100"/>
      <c r="J104" s="100"/>
      <c r="K104" s="101"/>
      <c r="L104" s="53"/>
    </row>
    <row r="105" ht="30" customHeight="1" spans="1:12">
      <c r="A105" s="84" t="s">
        <v>145</v>
      </c>
      <c r="B105" s="85"/>
      <c r="C105" s="85"/>
      <c r="D105" s="85"/>
      <c r="E105" s="86"/>
      <c r="F105" s="77"/>
      <c r="G105" s="77"/>
      <c r="H105" s="77"/>
      <c r="I105" s="102"/>
      <c r="J105" s="102"/>
      <c r="K105" s="103"/>
      <c r="L105" s="53"/>
    </row>
  </sheetData>
  <mergeCells count="115">
    <mergeCell ref="A1:K1"/>
    <mergeCell ref="B2:I2"/>
    <mergeCell ref="J2:K2"/>
    <mergeCell ref="B3:F3"/>
    <mergeCell ref="H3:I3"/>
    <mergeCell ref="J3:K3"/>
    <mergeCell ref="B4:I4"/>
    <mergeCell ref="J4:K4"/>
    <mergeCell ref="B5:I5"/>
    <mergeCell ref="B6:I6"/>
    <mergeCell ref="A7:K7"/>
    <mergeCell ref="A8:K8"/>
    <mergeCell ref="A9:K9"/>
    <mergeCell ref="B10:F10"/>
    <mergeCell ref="H10:K10"/>
    <mergeCell ref="H11:K11"/>
    <mergeCell ref="H12:K12"/>
    <mergeCell ref="H13:K13"/>
    <mergeCell ref="H14:K14"/>
    <mergeCell ref="B15:F15"/>
    <mergeCell ref="H15:K15"/>
    <mergeCell ref="B16:F16"/>
    <mergeCell ref="H16:K16"/>
    <mergeCell ref="B17:F17"/>
    <mergeCell ref="H17:K17"/>
    <mergeCell ref="A18:K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A88:K88"/>
    <mergeCell ref="I89:J89"/>
    <mergeCell ref="I95:J95"/>
    <mergeCell ref="A96:K96"/>
    <mergeCell ref="B97:E97"/>
    <mergeCell ref="B98:E98"/>
    <mergeCell ref="B99:E99"/>
    <mergeCell ref="A100:E100"/>
    <mergeCell ref="A101:E101"/>
    <mergeCell ref="A102:E102"/>
    <mergeCell ref="A103:E103"/>
    <mergeCell ref="A104:E104"/>
    <mergeCell ref="A105:E105"/>
    <mergeCell ref="A11:A12"/>
    <mergeCell ref="A13:A14"/>
    <mergeCell ref="B11:F12"/>
    <mergeCell ref="B13:F14"/>
    <mergeCell ref="F97:H105"/>
    <mergeCell ref="I97:K105"/>
    <mergeCell ref="G89:H95"/>
  </mergeCells>
  <hyperlinks>
    <hyperlink ref="A4" r:id="rId1" display=" E-mail ID"/>
  </hyperlinks>
  <printOptions horizontalCentered="1" verticalCentered="1"/>
  <pageMargins left="0.196850393700787" right="0.196850393700787" top="0.393700787401575" bottom="0.393700787401575" header="0.31496062992126" footer="0.31496062992126"/>
  <pageSetup paperSize="9" scale="63" fitToHeight="0" orientation="portrait" horizontalDpi="360" verticalDpi="360"/>
  <headerFooter/>
  <colBreaks count="1" manualBreakCount="1">
    <brk id="11" max="1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FORMAT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Meghal Parikh</dc:creator>
  <cp:lastModifiedBy>Meghal Parikh</cp:lastModifiedBy>
  <dcterms:created xsi:type="dcterms:W3CDTF">2021-12-02T08:49:00Z</dcterms:created>
  <dcterms:modified xsi:type="dcterms:W3CDTF">2024-05-24T07:54:17Z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721481A6C5C0489EAF3160CFACB07AF1</vt:lpwstr>
  </property>
  <property fmtid="{D5CDD505-2E9C-101B-9397-08002B2CF9AE}" pid="3" name="KSOProductBuildVer">
    <vt:lpwstr>1033-12.2.0.16909</vt:lpwstr>
  </property>
</Properties>
</file>