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HP\Downloads\karnalhavelifinalbill\"/>
    </mc:Choice>
  </mc:AlternateContent>
  <xr:revisionPtr revIDLastSave="0" documentId="13_ncr:1_{093D359D-7EE1-4308-96C7-8D4F797A660D}" xr6:coauthVersionLast="47" xr6:coauthVersionMax="47" xr10:uidLastSave="{00000000-0000-0000-0000-000000000000}"/>
  <bookViews>
    <workbookView xWindow="-110" yWindow="-110" windowWidth="19420" windowHeight="10300" xr2:uid="{00000000-000D-0000-FFFF-FFFF00000000}"/>
  </bookViews>
  <sheets>
    <sheet name="Back office bill,Karnal"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8" i="2" l="1"/>
  <c r="F8" i="2"/>
  <c r="F71" i="2"/>
  <c r="F81" i="2" l="1"/>
  <c r="F78" i="2" l="1"/>
  <c r="F74" i="2" l="1"/>
  <c r="F56" i="2"/>
  <c r="F107" i="2"/>
  <c r="F104" i="2"/>
  <c r="F101" i="2"/>
  <c r="F97" i="2"/>
  <c r="F94" i="2"/>
  <c r="F51" i="2"/>
  <c r="F61" i="2"/>
  <c r="F65" i="2"/>
  <c r="F59" i="2"/>
  <c r="F84" i="2"/>
  <c r="F88" i="2"/>
  <c r="F89" i="2" s="1"/>
  <c r="F44" i="2"/>
  <c r="F27" i="2"/>
  <c r="F25" i="2"/>
  <c r="F22" i="2"/>
  <c r="F19" i="2"/>
  <c r="F17" i="2"/>
  <c r="F14" i="2"/>
  <c r="F11" i="2"/>
  <c r="F108" i="2" l="1"/>
  <c r="F85" i="2"/>
  <c r="F30" i="2"/>
  <c r="F33" i="2"/>
  <c r="F36" i="2"/>
  <c r="F39" i="2"/>
  <c r="F41" i="2"/>
  <c r="F45" i="2" l="1"/>
  <c r="F109" i="2" s="1"/>
</calcChain>
</file>

<file path=xl/sharedStrings.xml><?xml version="1.0" encoding="utf-8"?>
<sst xmlns="http://schemas.openxmlformats.org/spreadsheetml/2006/main" count="125" uniqueCount="98">
  <si>
    <t>SITE : -  TFS KARNAL</t>
  </si>
  <si>
    <t>BACK OFFICE</t>
  </si>
  <si>
    <t>S.NO</t>
  </si>
  <si>
    <t>DESCRIPTION</t>
  </si>
  <si>
    <t>UNIT</t>
  </si>
  <si>
    <t>Nos</t>
  </si>
  <si>
    <t>B</t>
  </si>
  <si>
    <t>Civil Work</t>
  </si>
  <si>
    <t>FOOR DISMENTLING</t>
  </si>
  <si>
    <t>Floor PCC</t>
  </si>
  <si>
    <t>Wall Plaster</t>
  </si>
  <si>
    <t>Flooring - Kota</t>
  </si>
  <si>
    <t>Providing and fixing 18mm to 20mm thick kota stone on floor laid over 20mm thick cement mortar 1:4 (1 cement:4 coarse sand) mix, including  cutting of   stone,cement slurry stained with matching pigment,chamfering if any, with stone polishing as required on floor and skirting as per drawing.</t>
  </si>
  <si>
    <t>Rmt</t>
  </si>
  <si>
    <t>Granite tharshold</t>
  </si>
  <si>
    <t>Overhead storage 450 width</t>
  </si>
  <si>
    <t xml:space="preserve">Painting </t>
  </si>
  <si>
    <t>Key box</t>
  </si>
  <si>
    <t xml:space="preserve">ELECTRICAL WORKS </t>
  </si>
  <si>
    <t>Cable for connection</t>
  </si>
  <si>
    <t>Supplying, Laying, testing &amp; commissioning of the following sizes of XLPE Al. / CU Conductor armoured cables of 1.1KV grade on the surface of wall or on existing cable trays  complete with   hangers, properclamps fixing hardware etc. as required</t>
  </si>
  <si>
    <t>4 C x 4 Sq. mm Copper armd</t>
  </si>
  <si>
    <t>Mtr</t>
  </si>
  <si>
    <t xml:space="preserve">POINT WIRING  ( FRLS Wires) </t>
  </si>
  <si>
    <t>Make- Polycab, KEI FRLS Wires Only and Receptacles - Legrands, Crabtree, Roma only</t>
  </si>
  <si>
    <t xml:space="preserve">Primary Point </t>
  </si>
  <si>
    <t>Secondary Point</t>
  </si>
  <si>
    <t>Points</t>
  </si>
  <si>
    <t xml:space="preserve"> LIGHTING FIXTURES  </t>
  </si>
  <si>
    <t>T5   LED 12 W</t>
  </si>
  <si>
    <t>Nos.</t>
  </si>
  <si>
    <t>Rate</t>
  </si>
  <si>
    <t>DX HI-WALL UNIT/CASSATE UNIT</t>
  </si>
  <si>
    <t>SITC of DX Hi-wall unit with rotary copressor,R32/R410a Eco-friendly refrigerant.The unit should be completed with indoor unit.condencing unit.gas charging,controls.control panel,wiring.refrigerant piping.drain piping,etc.The control cabling and insulated refrigerant piping should be based on the distance between indoor unit and condesing unit by 15 Mtr/Ckt. Unit shall have cordless remote controller.</t>
  </si>
  <si>
    <t>1.0TR HI-WALL UNIT</t>
  </si>
  <si>
    <t>REFRIGERANT PIPING with INSULATION</t>
  </si>
  <si>
    <t>Supply and fixing of copper refrigerant piping between evaporate &amp; condenser unit covered with Nitril rubber foam insulation complete with necessary support &amp; fittings,pressure testing, vacuum &amp; refrigerant charging etc. Refrigerant piping slope to be maintained towards condensing unit.</t>
  </si>
  <si>
    <t>POWER &amp; CONTROL CABLE</t>
  </si>
  <si>
    <t>Supply, Laying,Testing &amp; commissioning of required power &amp; control copper cable for Interconnecting electrical &amp; control cabling with necessary support &amp; fittings between IDU &amp; ODU</t>
  </si>
  <si>
    <t>Rmt.</t>
  </si>
  <si>
    <t>OUT DOOR UNIT STAND</t>
  </si>
  <si>
    <t>Supply, Fabricating and Installation of out door stand for ac units.</t>
  </si>
  <si>
    <t>SPEAKER WIRE</t>
  </si>
  <si>
    <t xml:space="preserve"> Fabricating, supplying to site of installation, installation in the floor before the flooring from 2 mm thick pregalvanised MS CRCA sheet, totally enclosed, height 40 mm . The two lengths of raceways shall be fitted with Collars , 50 mm wide, 3 mm thick. The raceways shall be clamped to the floor slab with GI clamps 3mm thick and shall be screwed to the floor slab. The joint between raceway and junction box will be made with GI cover which will be  nut bolted to the Junction box to cover the entire Junction box side walls complete as required etc. all the Raceways sections shall be earthed.</t>
  </si>
  <si>
    <t>RACEWAY</t>
  </si>
  <si>
    <t>a</t>
  </si>
  <si>
    <t xml:space="preserve">150 mm (wide) x 50 mm (height)  </t>
  </si>
  <si>
    <t>Mtr.</t>
  </si>
  <si>
    <t>25mm PVC Conduit</t>
  </si>
  <si>
    <t>b</t>
  </si>
  <si>
    <t>Fixing &amp; laying of  100mm high kota stone for skirting with bedding of appropriate approved make adhesive &amp; colour joint filler inclusive of making all  groove/chamfering/rounding/hole where ever required, in proper line and level in all direction, polishing/finishing/cleaning etc. Complete as per detail drawing, specification and as directed by PMC.</t>
  </si>
  <si>
    <t>KOTA skirting</t>
  </si>
  <si>
    <t>Providing &amp; Fixing 6" -8" wide band of granite of approved shade &amp; sample. It shall be fixed along the doors. (it shall be flushed with finished edge of the wall) with 1:3 cement mortar as per detailed design &amp; shall be flushed with adjoining flooring, etc. Minimum 15 mm</t>
  </si>
  <si>
    <t xml:space="preserve">Work Station </t>
  </si>
  <si>
    <t xml:space="preserve">Providing and Fixing of Running workstation counter (600mm wide)
-600mm wide 19mm thick double plywood top made of approved make, bwr grade backing as directed in detail drawing.
-plywood top to be fixed on ms frame 50x50 ms pipe with duco finish 
-Counter top to be finished with both side 1.0mm approved shade laminate </t>
  </si>
  <si>
    <t xml:space="preserve">Providing and fixing of pedestal drawer box as per detail drawing, made in 19 mm ply with both side laminate with 2 drawer and one door with complete required hardware etc. </t>
  </si>
  <si>
    <t>Pedestal Drawer Box</t>
  </si>
  <si>
    <t xml:space="preserve">PIN BOARD </t>
  </si>
  <si>
    <t xml:space="preserve">P/F pinup board with fabric as per detail drawing, Made in 12 mm soft board with all egde finish with wooden bidding with aproved shade fabric finish. </t>
  </si>
  <si>
    <t>Providing and fixing of overhead  storage  finished with plain laminate (Merino/Greenlam/equivalent) internally with All ply edges to be bounded with matching laminate &amp; 18mm thk shutter to be made of plyboard (Century/Greenply/equivalent) finished in app. Laminate (Merino/Greenlam/equivalent) from outside as per schedule .</t>
  </si>
  <si>
    <t>Ply boxing for AC &amp;  Panel</t>
  </si>
  <si>
    <t xml:space="preserve">Providing and fixing 18 mmthic ply box for AC and Panel backing and covering with paint finish </t>
  </si>
  <si>
    <t>A</t>
  </si>
  <si>
    <t>Providing and applying Plastic Emulsion Paint on Ceiling of approved make &amp; shade filling the dents with approved Acrylic putty gypsum /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t>
  </si>
  <si>
    <t xml:space="preserve">Providing and applying Lustre Paint on wall of approved make &amp; shade filling the dents with approved Acrylic putty gypsum /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 </t>
  </si>
  <si>
    <t xml:space="preserve">Providing and fixing of Key Box with door as per detail drawing. Made in 18 mm ply with laminate finsh both side with glass door. </t>
  </si>
  <si>
    <t xml:space="preserve">Dismantling the existing flooring, ceiling, walls, partition, fixed &amp; loose furniture, toilets, pantry, etc.Cost to include carting away all debris from site, lead and lifts, material, labours,  transportation and all other incidental charges etc. complete and as directed by Site Engineer  </t>
  </si>
  <si>
    <r>
      <t xml:space="preserve">Providing and laying up to </t>
    </r>
    <r>
      <rPr>
        <b/>
        <sz val="9"/>
        <rFont val="Calibri"/>
        <family val="2"/>
        <scheme val="minor"/>
      </rPr>
      <t>50-75 mm thick cement concrete flooring</t>
    </r>
    <r>
      <rPr>
        <sz val="9"/>
        <rFont val="Calibri"/>
        <family val="2"/>
        <scheme val="minor"/>
      </rPr>
      <t xml:space="preserve"> with 1:2:4 cement concrete laid to proper level and slope in alternate bays including compactions, filling joints,  or as directed, finishing smooth with cement Mortar 1:1 of sufficient minimum thickness to give a smooth &amp; even surface and curing etc. complete as per architects instructions.</t>
    </r>
  </si>
  <si>
    <t xml:space="preserve">Total of interior </t>
  </si>
  <si>
    <t>BOQ CIVIL INTERIOR AND MEP</t>
  </si>
  <si>
    <t>Wiring to music speakers with 2 pairs 40/0.076 flexible wire (PVC insulator, annealed or surface mounted 20/25 mm PVC conduit as directed (from speaker outlet to music junction box).</t>
  </si>
  <si>
    <t>Multicore Flexible Cables : 1100 Volt Annealed Bare Electrolytic High, Conductivity Copper Conductor Flexible PVC Type 'A' Insulated &amp; PVC ST-1 Sheathed Cables in existing Conduit. Conforming to IS: 694:1990 including Making Both End terminations with copper lugs.</t>
  </si>
  <si>
    <t xml:space="preserve">1C x 4 sqmm wire for weather proof TPN </t>
  </si>
  <si>
    <t>Provding &amp; making sprinkler point in 25mm c-class pipe including tanco pendent hose pipe of 1.5m</t>
  </si>
  <si>
    <t>Sprinkler Point</t>
  </si>
  <si>
    <t xml:space="preserve">Providing and fixing in position the  following PVC RIGID conduits including all accessories concealed in F. ceiling/wall/floor as required including pull boxes with 3mm thick perspex sheet cover plate complete with  1.6 mm dia. G.I. pull wires in the length of conduit.                                </t>
  </si>
  <si>
    <t>Supply, installation, testing &amp; commissioning of Conventional Type optical Smoke Detector with inbuilt scattered light measurement, rate of rise and fixed temperature based technology and LED indication should be on the centre of the detector with mounting base complete as required.</t>
  </si>
  <si>
    <t>Providing and drawing Cat 6 cable for data computer system in existing PVC conduit.</t>
  </si>
  <si>
    <t>CONDUITS</t>
  </si>
  <si>
    <t>C</t>
  </si>
  <si>
    <t>D</t>
  </si>
  <si>
    <t xml:space="preserve">HVAC Work </t>
  </si>
  <si>
    <t xml:space="preserve">3c x 2.5 Sqmm flexible cable </t>
  </si>
  <si>
    <r>
      <rPr>
        <b/>
        <sz val="9"/>
        <rFont val="Calibri"/>
        <family val="2"/>
        <scheme val="minor"/>
      </rPr>
      <t>CABLE TRAY:</t>
    </r>
    <r>
      <rPr>
        <sz val="9"/>
        <rFont val="Calibri"/>
        <family val="2"/>
        <scheme val="minor"/>
      </rPr>
      <t xml:space="preserve"> Design manufacture , supply and fixing in position the cable trays of the following sizes for supporting 1.1 KV grade armoured/unarmoured aluminium /copper conductor cables. Fabricate the cable trays from perforated 1.6/2mm thick M.S. CRCA sheet duly galvanised with expansion coupler plates duly galvanised,  with bolts, washer and nuts. Knock out holes for cable connections as per approved design. The tray should comply with the specification of NEC (National Electric Codes) and NEMA (National Electric Manufacturers Association). The steel should be as per IS:226 and galvanising as per IS :2629/BS 729/ASTM 123.  The rate shall also include for supporting steel , fish plates , fixing accessories , nuts bolts, supporting down rods , dash fastener, cutting the RCC etc. complete as required. (the horizontal and vertical bends, T's should be factory fabricated and the rate should include for the same)</t>
    </r>
  </si>
  <si>
    <t xml:space="preserve">150 mm wide x 50 mm x 2.0 mm thk </t>
  </si>
  <si>
    <r>
      <t xml:space="preserve">Providing and applying12-19 mm </t>
    </r>
    <r>
      <rPr>
        <b/>
        <sz val="9"/>
        <rFont val="Calibri"/>
        <family val="2"/>
        <scheme val="minor"/>
      </rPr>
      <t>Normal Sand Cement Plaster</t>
    </r>
    <r>
      <rPr>
        <sz val="9"/>
        <rFont val="Calibri"/>
        <family val="2"/>
        <scheme val="minor"/>
      </rPr>
      <t xml:space="preserve"> 1:6 over existing Walls / Columns / RCC Surfaces to line level and plumb to smooth finish ready receive POP Punning / or cladding. Cost to include for hacking existing surface for proper bonding all complete inclusive of necessary curing.</t>
    </r>
  </si>
  <si>
    <r>
      <t xml:space="preserve">Wiring for switch Controlled light point with 1.5Sqm FRLS PVC insulated multistrandeded copper conductor 1100 Volt grade wires in </t>
    </r>
    <r>
      <rPr>
        <b/>
        <sz val="9"/>
        <rFont val="Calibri"/>
        <family val="2"/>
        <scheme val="minor"/>
      </rPr>
      <t>MS surface/concealed conduit</t>
    </r>
    <r>
      <rPr>
        <sz val="9"/>
        <rFont val="Calibri"/>
        <family val="2"/>
        <scheme val="minor"/>
      </rPr>
      <t xml:space="preserve"> with accessories including cost of providing saddles etc for surface conduiting and/or cost of cutting and filling chases for recessed conduiting and including the cost of supplying and fixing a 6 Amp 240 Volt grid plate mounted switch with moulded cover plate in zinc chromate passivated MS box, including the cost of running 1.5 sq mm green colour FRLS PVC insulated copper solid conductor wire for loop earthing complete as per specifications and as required. (Cost of MCB not to be included in this item)</t>
    </r>
  </si>
  <si>
    <r>
      <t xml:space="preserve">Primary point Wiring for 2 nos 6 pin 16 A Power plug point controlled by 2 No. 16A Switch with 3 x 2.5 Sq. mm PVC insulated FRLS multi strand copper conductor 1100 Volt grade wires in </t>
    </r>
    <r>
      <rPr>
        <b/>
        <sz val="9"/>
        <rFont val="Calibri"/>
        <family val="2"/>
        <scheme val="minor"/>
      </rPr>
      <t>recessed/surface heavy duty PVC conduit</t>
    </r>
    <r>
      <rPr>
        <sz val="9"/>
        <rFont val="Calibri"/>
        <family val="2"/>
        <scheme val="minor"/>
      </rPr>
      <t xml:space="preserve"> with accessories including cost of providing saddles etc for surface conduiting and/or cost of cutting chases for recessed conduiting, including the cost of providing &amp; fixing 2 No. Modular type 6 pin 16 A socket outlet controlled by 2 No. 16 A switch in zinc chromate passivated MS box, complete as per specification and as required. </t>
    </r>
  </si>
  <si>
    <r>
      <t xml:space="preserve">Secondary Point Wiring for 2 nos 6 pin 16 A Power plug point controlled by 2 No. 16A Switch with 3 x 2.5 Sq. mm PVC insulated FRLS multi strand copper conductor 1100 Volt grade wires in </t>
    </r>
    <r>
      <rPr>
        <b/>
        <sz val="9"/>
        <rFont val="Calibri"/>
        <family val="2"/>
        <scheme val="minor"/>
      </rPr>
      <t>recessed/surface heavy duty PVC conduit</t>
    </r>
    <r>
      <rPr>
        <sz val="9"/>
        <rFont val="Calibri"/>
        <family val="2"/>
        <scheme val="minor"/>
      </rPr>
      <t xml:space="preserve"> with accessories including cost of providing saddles etc for surface conduiting and/or cost of cutting chases for recessed conduiting, including the cost of providing &amp; fixing 2 No. Modular type 6 pin 16 A socket outlet controlled by 2 No. 16 A switch in zinc chromate passivated MS box, complete as per specification and as required. </t>
    </r>
  </si>
  <si>
    <r>
      <t xml:space="preserve">Supply, Installation, testing, &amp; commissioning of following type of Surface  mounted Lighting Fixtures including all fixing  hardwares complete as required </t>
    </r>
    <r>
      <rPr>
        <b/>
        <sz val="9"/>
        <rFont val="Calibri"/>
        <family val="2"/>
        <scheme val="minor"/>
      </rPr>
      <t>Make - Philips, Wipro, Havells, Bajaj</t>
    </r>
  </si>
  <si>
    <t>Smoke Detector</t>
  </si>
  <si>
    <t xml:space="preserve">Total Of Electrical work </t>
  </si>
  <si>
    <t xml:space="preserve">Total of Fir fighting work </t>
  </si>
  <si>
    <t xml:space="preserve">Total Of HVAC Work </t>
  </si>
  <si>
    <t xml:space="preserve">G. Total </t>
  </si>
  <si>
    <t xml:space="preserve">Qty </t>
  </si>
  <si>
    <t>Amount</t>
  </si>
  <si>
    <t>Sqmtr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</si>
</sst>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
    <numFmt numFmtId="165" formatCode="_ * #,##0.00_ ;_ * \-#,##0.00_ ;_ * &quot;-&quot;??_ ;_ @_ "/>
    <numFmt numFmtId="166" formatCode="_(* #,##0.00_);_(* \(#,##0.00\);_(* \-??_);_(@_)"/>
  </numFmts>
  <fonts count="15">
    <font>
      <sz val="11"/>
      <color theme="1"/>
      <name val="Calibri"/>
      <family val="2"/>
      <scheme val="minor"/>
    </font>
    <font>
      <b/>
      <sz val="9"/>
      <color indexed="8"/>
      <name val="Calibri"/>
      <family val="2"/>
      <scheme val="minor"/>
    </font>
    <font>
      <sz val="9"/>
      <color theme="1"/>
      <name val="Calibri"/>
      <family val="2"/>
      <scheme val="minor"/>
    </font>
    <font>
      <sz val="9"/>
      <name val="Calibri"/>
      <family val="2"/>
      <scheme val="minor"/>
    </font>
    <font>
      <sz val="11"/>
      <color indexed="8"/>
      <name val="Calibri"/>
      <family val="2"/>
    </font>
    <font>
      <sz val="11"/>
      <color theme="1"/>
      <name val="Calibri"/>
      <family val="2"/>
      <scheme val="minor"/>
    </font>
    <font>
      <b/>
      <sz val="9"/>
      <color theme="1"/>
      <name val="Calibri"/>
      <family val="2"/>
      <scheme val="minor"/>
    </font>
    <font>
      <sz val="10"/>
      <name val="Arial"/>
      <family val="2"/>
    </font>
    <font>
      <sz val="10"/>
      <name val="MS Sans Serif"/>
      <family val="2"/>
      <charset val="1"/>
    </font>
    <font>
      <sz val="11"/>
      <color indexed="8"/>
      <name val="Calibri"/>
      <family val="2"/>
      <charset val="1"/>
    </font>
    <font>
      <sz val="10"/>
      <name val="Arial"/>
      <family val="2"/>
      <charset val="204"/>
    </font>
    <font>
      <sz val="10"/>
      <name val="Helv"/>
      <charset val="204"/>
    </font>
    <font>
      <sz val="10"/>
      <color indexed="8"/>
      <name val="Arial"/>
      <family val="2"/>
    </font>
    <font>
      <b/>
      <sz val="9"/>
      <name val="Calibri"/>
      <family val="2"/>
      <scheme val="minor"/>
    </font>
    <font>
      <b/>
      <u/>
      <sz val="9"/>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26"/>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4">
    <xf numFmtId="0" fontId="0" fillId="0" borderId="0"/>
    <xf numFmtId="0" fontId="4" fillId="0" borderId="0"/>
    <xf numFmtId="0" fontId="7" fillId="0" borderId="0"/>
    <xf numFmtId="43" fontId="5" fillId="0" borderId="0" applyFont="0" applyFill="0" applyBorder="0" applyAlignment="0" applyProtection="0"/>
    <xf numFmtId="0" fontId="7" fillId="0" borderId="0"/>
    <xf numFmtId="43" fontId="5" fillId="0" borderId="0" applyFont="0" applyFill="0" applyBorder="0" applyAlignment="0" applyProtection="0"/>
    <xf numFmtId="0" fontId="7" fillId="0" borderId="0"/>
    <xf numFmtId="0" fontId="5" fillId="0" borderId="0"/>
    <xf numFmtId="43" fontId="7" fillId="0" borderId="0" applyFont="0" applyFill="0" applyBorder="0" applyAlignment="0" applyProtection="0"/>
    <xf numFmtId="0" fontId="8" fillId="0" borderId="0"/>
    <xf numFmtId="0" fontId="9" fillId="0" borderId="0"/>
    <xf numFmtId="165" fontId="5" fillId="0" borderId="0" applyFont="0" applyFill="0" applyBorder="0" applyAlignment="0" applyProtection="0"/>
    <xf numFmtId="0" fontId="5" fillId="0" borderId="0"/>
    <xf numFmtId="0" fontId="7" fillId="0" borderId="0"/>
    <xf numFmtId="165" fontId="5" fillId="0" borderId="0" applyFont="0" applyFill="0" applyBorder="0" applyAlignment="0" applyProtection="0"/>
    <xf numFmtId="166" fontId="7" fillId="0" borderId="0" applyFill="0" applyBorder="0" applyAlignment="0" applyProtection="0"/>
    <xf numFmtId="0" fontId="7" fillId="0" borderId="0"/>
    <xf numFmtId="0" fontId="4" fillId="0" borderId="0"/>
    <xf numFmtId="166" fontId="10" fillId="0" borderId="0" applyFill="0" applyBorder="0" applyAlignment="0" applyProtection="0"/>
    <xf numFmtId="0" fontId="5" fillId="0" borderId="0"/>
    <xf numFmtId="0" fontId="11" fillId="0" borderId="0"/>
    <xf numFmtId="0" fontId="10" fillId="0" borderId="0"/>
    <xf numFmtId="0" fontId="4" fillId="0" borderId="0"/>
    <xf numFmtId="0" fontId="12" fillId="0" borderId="0"/>
  </cellStyleXfs>
  <cellXfs count="69">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lignment horizontal="justify" vertical="center" wrapText="1" shrinkToFit="1"/>
    </xf>
    <xf numFmtId="0" fontId="3" fillId="2" borderId="1" xfId="0" applyFont="1" applyFill="1" applyBorder="1" applyAlignment="1">
      <alignment horizontal="center" vertical="center" wrapText="1"/>
    </xf>
    <xf numFmtId="2" fontId="1" fillId="2" borderId="1" xfId="0" applyNumberFormat="1" applyFont="1" applyFill="1" applyBorder="1" applyAlignment="1">
      <alignment horizontal="right"/>
    </xf>
    <xf numFmtId="0" fontId="2" fillId="2" borderId="1" xfId="0" applyFont="1" applyFill="1" applyBorder="1" applyAlignment="1">
      <alignment horizontal="center"/>
    </xf>
    <xf numFmtId="0" fontId="2" fillId="2" borderId="1" xfId="0" applyFont="1" applyFill="1" applyBorder="1"/>
    <xf numFmtId="2" fontId="2" fillId="2" borderId="1" xfId="0" applyNumberFormat="1" applyFont="1" applyFill="1" applyBorder="1" applyAlignment="1">
      <alignment horizontal="right"/>
    </xf>
    <xf numFmtId="2" fontId="0" fillId="0" borderId="0" xfId="0" applyNumberFormat="1" applyAlignment="1">
      <alignment horizontal="right"/>
    </xf>
    <xf numFmtId="0" fontId="6" fillId="2" borderId="1" xfId="0" applyFont="1" applyFill="1" applyBorder="1" applyAlignment="1">
      <alignment horizontal="justify" vertical="center" wrapText="1" shrinkToFit="1"/>
    </xf>
    <xf numFmtId="0" fontId="6" fillId="0" borderId="1" xfId="0" applyFont="1" applyBorder="1" applyAlignment="1">
      <alignment horizontal="center"/>
    </xf>
    <xf numFmtId="0" fontId="2" fillId="4" borderId="1" xfId="0" applyFont="1" applyFill="1" applyBorder="1"/>
    <xf numFmtId="0" fontId="6" fillId="0" borderId="1" xfId="0" applyFont="1" applyBorder="1"/>
    <xf numFmtId="0" fontId="2" fillId="0" borderId="1" xfId="0" applyFont="1" applyBorder="1"/>
    <xf numFmtId="0" fontId="2" fillId="0" borderId="1" xfId="0" applyFont="1" applyBorder="1" applyAlignment="1">
      <alignment wrapText="1"/>
    </xf>
    <xf numFmtId="0" fontId="6" fillId="2" borderId="1" xfId="0" applyFont="1" applyFill="1" applyBorder="1" applyAlignment="1">
      <alignment horizontal="center" vertical="center" wrapText="1"/>
    </xf>
    <xf numFmtId="0" fontId="3" fillId="2" borderId="1" xfId="20" applyFont="1" applyFill="1" applyBorder="1" applyAlignment="1" applyProtection="1">
      <alignment horizontal="justify" vertical="top"/>
      <protection locked="0"/>
    </xf>
    <xf numFmtId="0" fontId="3" fillId="2" borderId="1" xfId="20" applyFont="1" applyFill="1" applyBorder="1" applyAlignment="1" applyProtection="1">
      <alignment horizontal="justify"/>
      <protection locked="0"/>
    </xf>
    <xf numFmtId="0" fontId="2" fillId="0" borderId="1" xfId="0" applyFont="1" applyBorder="1" applyAlignment="1">
      <alignment horizontal="center"/>
    </xf>
    <xf numFmtId="0" fontId="2" fillId="2" borderId="1" xfId="0" applyFont="1" applyFill="1" applyBorder="1" applyAlignment="1">
      <alignment horizontal="left" vertical="center"/>
    </xf>
    <xf numFmtId="0" fontId="0" fillId="2" borderId="0" xfId="0" applyFill="1"/>
    <xf numFmtId="2" fontId="1" fillId="0" borderId="1" xfId="0" applyNumberFormat="1" applyFont="1" applyBorder="1" applyAlignment="1">
      <alignment horizontal="center"/>
    </xf>
    <xf numFmtId="0" fontId="3" fillId="2" borderId="1" xfId="0" applyFont="1" applyFill="1" applyBorder="1" applyAlignment="1">
      <alignment horizontal="left" vertical="top" wrapText="1"/>
    </xf>
    <xf numFmtId="0" fontId="3"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right" vertical="center"/>
    </xf>
    <xf numFmtId="0" fontId="2" fillId="2" borderId="1" xfId="0" applyFont="1" applyFill="1" applyBorder="1" applyAlignment="1">
      <alignment vertical="center"/>
    </xf>
    <xf numFmtId="2" fontId="6" fillId="2" borderId="1" xfId="0" applyNumberFormat="1" applyFont="1" applyFill="1" applyBorder="1" applyAlignment="1">
      <alignment horizontal="right" vertical="center"/>
    </xf>
    <xf numFmtId="0" fontId="3" fillId="2" borderId="1" xfId="2" applyFont="1" applyFill="1" applyBorder="1" applyAlignment="1">
      <alignment vertical="center" wrapText="1"/>
    </xf>
    <xf numFmtId="0" fontId="14" fillId="2" borderId="1" xfId="16" applyFont="1" applyFill="1" applyBorder="1" applyAlignment="1" applyProtection="1">
      <alignment vertical="center"/>
      <protection locked="0"/>
    </xf>
    <xf numFmtId="0" fontId="3" fillId="2" borderId="1" xfId="2" applyFont="1" applyFill="1" applyBorder="1" applyAlignment="1" applyProtection="1">
      <alignment horizontal="justify" vertical="top"/>
      <protection locked="0"/>
    </xf>
    <xf numFmtId="0" fontId="3" fillId="2" borderId="1" xfId="2" applyFont="1" applyFill="1" applyBorder="1" applyAlignment="1" applyProtection="1">
      <alignment horizontal="justify" vertical="top" wrapText="1"/>
      <protection locked="0"/>
    </xf>
    <xf numFmtId="0" fontId="3" fillId="2" borderId="1" xfId="2" applyFont="1" applyFill="1" applyBorder="1" applyAlignment="1" applyProtection="1">
      <alignment horizontal="justify"/>
      <protection locked="0"/>
    </xf>
    <xf numFmtId="164" fontId="1" fillId="2" borderId="1" xfId="0" applyNumberFormat="1" applyFont="1" applyFill="1" applyBorder="1" applyAlignment="1">
      <alignment horizontal="center"/>
    </xf>
    <xf numFmtId="0" fontId="2" fillId="2" borderId="1" xfId="0" applyFont="1" applyFill="1" applyBorder="1" applyAlignment="1">
      <alignment horizontal="left" vertical="center" wrapText="1" shrinkToFit="1"/>
    </xf>
    <xf numFmtId="2" fontId="2" fillId="0" borderId="1" xfId="0" applyNumberFormat="1" applyFont="1" applyBorder="1" applyAlignment="1">
      <alignment horizontal="right"/>
    </xf>
    <xf numFmtId="1"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top" wrapText="1"/>
    </xf>
    <xf numFmtId="2" fontId="13" fillId="0" borderId="1" xfId="0" applyNumberFormat="1" applyFont="1" applyBorder="1" applyAlignment="1">
      <alignment horizontal="left" vertical="top" wrapText="1"/>
    </xf>
    <xf numFmtId="2" fontId="3" fillId="0" borderId="1" xfId="0" applyNumberFormat="1" applyFont="1" applyBorder="1" applyAlignment="1">
      <alignment horizontal="left" vertical="top" wrapText="1"/>
    </xf>
    <xf numFmtId="0" fontId="3" fillId="0" borderId="1" xfId="0" applyFont="1" applyBorder="1" applyAlignment="1">
      <alignment vertical="center" wrapText="1"/>
    </xf>
    <xf numFmtId="14" fontId="13" fillId="3" borderId="1" xfId="1" applyNumberFormat="1" applyFont="1" applyFill="1" applyBorder="1" applyAlignment="1">
      <alignment horizontal="justify" vertical="top"/>
    </xf>
    <xf numFmtId="14" fontId="3" fillId="3" borderId="1" xfId="1" applyNumberFormat="1" applyFont="1" applyFill="1" applyBorder="1" applyAlignment="1">
      <alignment horizontal="justify" vertical="top"/>
    </xf>
    <xf numFmtId="0" fontId="13" fillId="0" borderId="1" xfId="0" applyFont="1" applyBorder="1" applyAlignment="1">
      <alignment vertical="center"/>
    </xf>
    <xf numFmtId="0" fontId="13" fillId="0" borderId="1" xfId="0" applyFont="1" applyBorder="1" applyAlignment="1">
      <alignment horizontal="center" vertical="center"/>
    </xf>
    <xf numFmtId="0" fontId="2" fillId="0" borderId="1" xfId="0" applyFont="1" applyBorder="1" applyAlignment="1">
      <alignment vertical="center"/>
    </xf>
    <xf numFmtId="2" fontId="2" fillId="0" borderId="1" xfId="0" applyNumberFormat="1" applyFont="1" applyBorder="1" applyAlignment="1">
      <alignment horizontal="right" vertical="center"/>
    </xf>
    <xf numFmtId="0" fontId="3" fillId="0" borderId="1" xfId="0" applyFont="1" applyBorder="1" applyAlignment="1">
      <alignment horizontal="center"/>
    </xf>
    <xf numFmtId="0" fontId="3" fillId="0" borderId="1" xfId="0" applyFont="1" applyBorder="1" applyAlignment="1">
      <alignment wrapText="1"/>
    </xf>
    <xf numFmtId="0" fontId="2"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right"/>
    </xf>
    <xf numFmtId="2" fontId="6" fillId="0" borderId="1" xfId="0" applyNumberFormat="1" applyFont="1" applyBorder="1" applyAlignment="1">
      <alignment horizontal="right"/>
    </xf>
    <xf numFmtId="0" fontId="13" fillId="0" borderId="1" xfId="0" applyFont="1" applyBorder="1" applyAlignment="1">
      <alignment wrapText="1"/>
    </xf>
    <xf numFmtId="0" fontId="6" fillId="2" borderId="1" xfId="0" applyFont="1" applyFill="1" applyBorder="1" applyAlignment="1">
      <alignment horizontal="right" vertical="center" wrapText="1" shrinkToFit="1"/>
    </xf>
    <xf numFmtId="0" fontId="13" fillId="2" borderId="1" xfId="2" applyFont="1" applyFill="1" applyBorder="1" applyAlignment="1">
      <alignment horizontal="right" vertical="center" wrapText="1"/>
    </xf>
    <xf numFmtId="2" fontId="6" fillId="0" borderId="1" xfId="0" applyNumberFormat="1" applyFont="1" applyBorder="1" applyAlignment="1">
      <alignment horizontal="right" vertical="center"/>
    </xf>
    <xf numFmtId="2" fontId="1" fillId="0" borderId="1" xfId="0" applyNumberFormat="1" applyFont="1" applyFill="1" applyBorder="1" applyAlignment="1">
      <alignment horizontal="right"/>
    </xf>
    <xf numFmtId="2" fontId="2" fillId="0" borderId="1" xfId="0" applyNumberFormat="1" applyFont="1" applyFill="1" applyBorder="1" applyAlignment="1">
      <alignment horizontal="right"/>
    </xf>
    <xf numFmtId="2" fontId="2" fillId="0" borderId="1" xfId="0" applyNumberFormat="1" applyFont="1" applyFill="1" applyBorder="1" applyAlignment="1">
      <alignment horizontal="right" vertical="center"/>
    </xf>
    <xf numFmtId="2" fontId="6" fillId="0" borderId="1" xfId="0" applyNumberFormat="1" applyFont="1" applyFill="1" applyBorder="1" applyAlignment="1">
      <alignment horizontal="right"/>
    </xf>
    <xf numFmtId="2" fontId="0" fillId="0" borderId="0" xfId="0" applyNumberFormat="1" applyFill="1" applyAlignment="1">
      <alignment horizontal="right"/>
    </xf>
  </cellXfs>
  <cellStyles count="24">
    <cellStyle name="Comma 12 3" xfId="8" xr:uid="{00000000-0005-0000-0000-000000000000}"/>
    <cellStyle name="Comma 2" xfId="3" xr:uid="{00000000-0005-0000-0000-000001000000}"/>
    <cellStyle name="Comma 2 3" xfId="15" xr:uid="{00000000-0005-0000-0000-000002000000}"/>
    <cellStyle name="Comma 2 9" xfId="18" xr:uid="{00000000-0005-0000-0000-000003000000}"/>
    <cellStyle name="Comma 3" xfId="5" xr:uid="{00000000-0005-0000-0000-000004000000}"/>
    <cellStyle name="Comma 4" xfId="14" xr:uid="{00000000-0005-0000-0000-000005000000}"/>
    <cellStyle name="Comma 6" xfId="11" xr:uid="{00000000-0005-0000-0000-000006000000}"/>
    <cellStyle name="Excel Built-in Normal" xfId="22" xr:uid="{00000000-0005-0000-0000-000007000000}"/>
    <cellStyle name="Excel Built-in Normal 2" xfId="10" xr:uid="{00000000-0005-0000-0000-000008000000}"/>
    <cellStyle name="Normal" xfId="0" builtinId="0"/>
    <cellStyle name="Normal - Style1" xfId="6" xr:uid="{00000000-0005-0000-0000-00000A000000}"/>
    <cellStyle name="Normal 10" xfId="2" xr:uid="{00000000-0005-0000-0000-00000B000000}"/>
    <cellStyle name="Normal 10 3 2 2" xfId="12" xr:uid="{00000000-0005-0000-0000-00000C000000}"/>
    <cellStyle name="Normal 2" xfId="23" xr:uid="{00000000-0005-0000-0000-00000D000000}"/>
    <cellStyle name="Normal 2 2" xfId="13" xr:uid="{00000000-0005-0000-0000-00000E000000}"/>
    <cellStyle name="Normal 2 3" xfId="9" xr:uid="{00000000-0005-0000-0000-00000F000000}"/>
    <cellStyle name="Normal 3 2" xfId="16" xr:uid="{00000000-0005-0000-0000-000010000000}"/>
    <cellStyle name="Normal 3 3" xfId="4" xr:uid="{00000000-0005-0000-0000-000011000000}"/>
    <cellStyle name="Normal 3 4" xfId="21" xr:uid="{00000000-0005-0000-0000-000012000000}"/>
    <cellStyle name="Normal 4 10" xfId="17" xr:uid="{00000000-0005-0000-0000-000013000000}"/>
    <cellStyle name="Normal 4 4" xfId="1" xr:uid="{00000000-0005-0000-0000-000014000000}"/>
    <cellStyle name="Normal 5 2" xfId="7" xr:uid="{00000000-0005-0000-0000-000015000000}"/>
    <cellStyle name="Normal 7" xfId="19" xr:uid="{00000000-0005-0000-0000-000016000000}"/>
    <cellStyle name="Style 1 3" xfId="20"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 Id="rId9" Type="http://schemas.microsoft.com/office/2017/10/relationships/person" Target="persons/person0.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9"/>
  <sheetViews>
    <sheetView tabSelected="1" workbookViewId="0">
      <selection activeCell="E110" sqref="E110"/>
    </sheetView>
  </sheetViews>
  <sheetFormatPr defaultRowHeight="14.5"/>
  <cols>
    <col min="2" max="2" width="40.453125" customWidth="1"/>
    <col min="5" max="5" width="9.453125" style="68" customWidth="1"/>
    <col min="6" max="6" width="11.54296875" style="8" customWidth="1"/>
  </cols>
  <sheetData>
    <row r="1" spans="1:6">
      <c r="A1" s="21"/>
      <c r="B1" s="21"/>
      <c r="C1" s="21"/>
      <c r="D1" s="21"/>
      <c r="E1" s="21"/>
      <c r="F1" s="37"/>
    </row>
    <row r="2" spans="1:6">
      <c r="A2" s="21" t="s">
        <v>0</v>
      </c>
      <c r="B2" s="21"/>
      <c r="C2" s="21"/>
      <c r="D2" s="21"/>
      <c r="E2" s="21"/>
      <c r="F2" s="37"/>
    </row>
    <row r="3" spans="1:6">
      <c r="A3" s="21" t="s">
        <v>1</v>
      </c>
      <c r="B3" s="21"/>
      <c r="C3" s="21"/>
      <c r="D3" s="21"/>
      <c r="E3" s="21"/>
      <c r="F3" s="37"/>
    </row>
    <row r="4" spans="1:6">
      <c r="A4" s="21" t="s">
        <v>69</v>
      </c>
      <c r="B4" s="21"/>
      <c r="C4" s="21"/>
      <c r="D4" s="21"/>
      <c r="E4" s="21"/>
      <c r="F4" s="37"/>
    </row>
    <row r="5" spans="1:6">
      <c r="A5" s="38" t="s">
        <v>2</v>
      </c>
      <c r="B5" s="39" t="s">
        <v>3</v>
      </c>
      <c r="C5" s="39" t="s">
        <v>4</v>
      </c>
      <c r="D5" s="35" t="s">
        <v>31</v>
      </c>
      <c r="E5" s="64" t="s">
        <v>95</v>
      </c>
      <c r="F5" s="4" t="s">
        <v>96</v>
      </c>
    </row>
    <row r="6" spans="1:6">
      <c r="A6" s="39"/>
      <c r="B6" s="40" t="s">
        <v>7</v>
      </c>
      <c r="C6" s="41"/>
      <c r="D6" s="5"/>
      <c r="E6" s="65"/>
      <c r="F6" s="7"/>
    </row>
    <row r="7" spans="1:6">
      <c r="A7" s="41">
        <v>1</v>
      </c>
      <c r="B7" s="40" t="s">
        <v>8</v>
      </c>
      <c r="C7" s="42"/>
      <c r="D7" s="5"/>
      <c r="E7" s="65"/>
      <c r="F7" s="7"/>
    </row>
    <row r="8" spans="1:6" ht="60">
      <c r="A8" s="41"/>
      <c r="B8" s="36" t="s">
        <v>66</v>
      </c>
      <c r="C8" s="41" t="s">
        <v>97</v>
      </c>
      <c r="D8" s="26">
        <v>300</v>
      </c>
      <c r="E8" s="66">
        <v>9</v>
      </c>
      <c r="F8" s="27">
        <f>E8*D8</f>
        <v>2700</v>
      </c>
    </row>
    <row r="9" spans="1:6">
      <c r="A9" s="42"/>
      <c r="B9" s="43"/>
      <c r="C9" s="41"/>
      <c r="D9" s="26"/>
      <c r="E9" s="66"/>
      <c r="F9" s="27"/>
    </row>
    <row r="10" spans="1:6">
      <c r="A10" s="42">
        <v>2</v>
      </c>
      <c r="B10" s="40" t="s">
        <v>9</v>
      </c>
      <c r="C10" s="41"/>
      <c r="D10" s="26"/>
      <c r="E10" s="66"/>
      <c r="F10" s="27"/>
    </row>
    <row r="11" spans="1:6" ht="84">
      <c r="A11" s="42"/>
      <c r="B11" s="25" t="s">
        <v>67</v>
      </c>
      <c r="C11" s="41" t="s">
        <v>97</v>
      </c>
      <c r="D11" s="26">
        <v>475</v>
      </c>
      <c r="E11" s="66">
        <v>9</v>
      </c>
      <c r="F11" s="27">
        <f>E11*D11</f>
        <v>4275</v>
      </c>
    </row>
    <row r="12" spans="1:6">
      <c r="A12" s="42"/>
      <c r="B12" s="43"/>
      <c r="C12" s="41"/>
      <c r="D12" s="26"/>
      <c r="E12" s="66"/>
      <c r="F12" s="27"/>
    </row>
    <row r="13" spans="1:6">
      <c r="A13" s="42">
        <v>5</v>
      </c>
      <c r="B13" s="40" t="s">
        <v>10</v>
      </c>
      <c r="C13" s="41"/>
      <c r="D13" s="26"/>
      <c r="E13" s="66"/>
      <c r="F13" s="27"/>
    </row>
    <row r="14" spans="1:6" ht="72">
      <c r="A14" s="42"/>
      <c r="B14" s="43" t="s">
        <v>85</v>
      </c>
      <c r="C14" s="41" t="s">
        <v>97</v>
      </c>
      <c r="D14" s="26">
        <v>365</v>
      </c>
      <c r="E14" s="66">
        <v>9</v>
      </c>
      <c r="F14" s="27">
        <f>E14*D14</f>
        <v>3285</v>
      </c>
    </row>
    <row r="15" spans="1:6">
      <c r="A15" s="42"/>
      <c r="B15" s="43"/>
      <c r="C15" s="41"/>
      <c r="D15" s="28"/>
      <c r="E15" s="66"/>
      <c r="F15" s="27"/>
    </row>
    <row r="16" spans="1:6">
      <c r="A16" s="42">
        <v>6</v>
      </c>
      <c r="B16" s="40" t="s">
        <v>11</v>
      </c>
      <c r="C16" s="41"/>
      <c r="D16" s="28"/>
      <c r="E16" s="66"/>
      <c r="F16" s="27"/>
    </row>
    <row r="17" spans="1:6" ht="72">
      <c r="A17" s="42"/>
      <c r="B17" s="44" t="s">
        <v>12</v>
      </c>
      <c r="C17" s="41" t="s">
        <v>97</v>
      </c>
      <c r="D17" s="28">
        <v>1460</v>
      </c>
      <c r="E17" s="66">
        <v>9</v>
      </c>
      <c r="F17" s="27">
        <f>E17*D17</f>
        <v>13140</v>
      </c>
    </row>
    <row r="18" spans="1:6">
      <c r="A18" s="42">
        <v>7</v>
      </c>
      <c r="B18" s="24" t="s">
        <v>51</v>
      </c>
      <c r="C18" s="41"/>
      <c r="D18" s="28"/>
      <c r="E18" s="66"/>
      <c r="F18" s="27"/>
    </row>
    <row r="19" spans="1:6" ht="84">
      <c r="A19" s="42"/>
      <c r="B19" s="22" t="s">
        <v>50</v>
      </c>
      <c r="C19" s="41" t="s">
        <v>13</v>
      </c>
      <c r="D19" s="28">
        <v>275</v>
      </c>
      <c r="E19" s="66">
        <v>12</v>
      </c>
      <c r="F19" s="27">
        <f>E19*D19</f>
        <v>3300</v>
      </c>
    </row>
    <row r="20" spans="1:6">
      <c r="A20" s="42"/>
      <c r="B20" s="40"/>
      <c r="C20" s="41"/>
      <c r="D20" s="28"/>
      <c r="E20" s="66"/>
      <c r="F20" s="27"/>
    </row>
    <row r="21" spans="1:6">
      <c r="A21" s="1">
        <v>8</v>
      </c>
      <c r="B21" s="40" t="s">
        <v>14</v>
      </c>
      <c r="C21" s="3"/>
      <c r="D21" s="28"/>
      <c r="E21" s="66"/>
      <c r="F21" s="27"/>
    </row>
    <row r="22" spans="1:6" ht="60">
      <c r="A22" s="42"/>
      <c r="B22" s="2" t="s">
        <v>52</v>
      </c>
      <c r="C22" s="41" t="s">
        <v>13</v>
      </c>
      <c r="D22" s="28">
        <v>450</v>
      </c>
      <c r="E22" s="66">
        <v>1.05</v>
      </c>
      <c r="F22" s="27">
        <f>E22*D22</f>
        <v>472.5</v>
      </c>
    </row>
    <row r="23" spans="1:6">
      <c r="A23" s="42"/>
      <c r="B23" s="43"/>
      <c r="C23" s="41"/>
      <c r="D23" s="28"/>
      <c r="E23" s="66"/>
      <c r="F23" s="27"/>
    </row>
    <row r="24" spans="1:6">
      <c r="A24" s="42">
        <v>9</v>
      </c>
      <c r="B24" s="40" t="s">
        <v>53</v>
      </c>
      <c r="C24" s="41"/>
      <c r="D24" s="28"/>
      <c r="E24" s="66"/>
      <c r="F24" s="27"/>
    </row>
    <row r="25" spans="1:6" ht="108">
      <c r="A25" s="42"/>
      <c r="B25" s="22" t="s">
        <v>54</v>
      </c>
      <c r="C25" s="41" t="s">
        <v>13</v>
      </c>
      <c r="D25" s="28">
        <v>6500</v>
      </c>
      <c r="E25" s="66">
        <v>4.75</v>
      </c>
      <c r="F25" s="27">
        <f>E25*D25</f>
        <v>30875</v>
      </c>
    </row>
    <row r="26" spans="1:6">
      <c r="A26" s="42">
        <v>10</v>
      </c>
      <c r="B26" s="45" t="s">
        <v>56</v>
      </c>
      <c r="C26" s="41"/>
      <c r="D26" s="28"/>
      <c r="E26" s="66"/>
      <c r="F26" s="27"/>
    </row>
    <row r="27" spans="1:6" ht="48">
      <c r="A27" s="42"/>
      <c r="B27" s="46" t="s">
        <v>55</v>
      </c>
      <c r="C27" s="41" t="s">
        <v>5</v>
      </c>
      <c r="D27" s="26">
        <v>4500</v>
      </c>
      <c r="E27" s="66">
        <v>3</v>
      </c>
      <c r="F27" s="27">
        <f>E27*D27</f>
        <v>13500</v>
      </c>
    </row>
    <row r="28" spans="1:6">
      <c r="A28" s="1"/>
      <c r="B28" s="2"/>
      <c r="C28" s="13"/>
      <c r="D28" s="26"/>
      <c r="E28" s="66"/>
      <c r="F28" s="27"/>
    </row>
    <row r="29" spans="1:6">
      <c r="A29" s="1">
        <v>11</v>
      </c>
      <c r="B29" s="9" t="s">
        <v>57</v>
      </c>
      <c r="C29" s="13"/>
      <c r="D29" s="26"/>
      <c r="E29" s="66"/>
      <c r="F29" s="27"/>
    </row>
    <row r="30" spans="1:6" ht="36">
      <c r="A30" s="1"/>
      <c r="B30" s="47" t="s">
        <v>58</v>
      </c>
      <c r="C30" s="41" t="s">
        <v>97</v>
      </c>
      <c r="D30" s="26">
        <v>350</v>
      </c>
      <c r="E30" s="66">
        <v>3.25</v>
      </c>
      <c r="F30" s="27">
        <f>E30*D30</f>
        <v>1137.5</v>
      </c>
    </row>
    <row r="31" spans="1:6">
      <c r="A31" s="1"/>
      <c r="B31" s="47"/>
      <c r="C31" s="41"/>
      <c r="D31" s="26"/>
      <c r="E31" s="66"/>
      <c r="F31" s="27"/>
    </row>
    <row r="32" spans="1:6">
      <c r="A32" s="42">
        <v>12</v>
      </c>
      <c r="B32" s="48" t="s">
        <v>15</v>
      </c>
      <c r="C32" s="3"/>
      <c r="D32" s="26"/>
      <c r="E32" s="66"/>
      <c r="F32" s="27"/>
    </row>
    <row r="33" spans="1:6" ht="84">
      <c r="A33" s="42"/>
      <c r="B33" s="23" t="s">
        <v>59</v>
      </c>
      <c r="C33" s="41" t="s">
        <v>97</v>
      </c>
      <c r="D33" s="26">
        <v>15500</v>
      </c>
      <c r="E33" s="66">
        <v>3.5</v>
      </c>
      <c r="F33" s="27">
        <f>E33*D33</f>
        <v>54250</v>
      </c>
    </row>
    <row r="34" spans="1:6">
      <c r="A34" s="42"/>
      <c r="B34" s="48"/>
      <c r="C34" s="3"/>
      <c r="D34" s="26"/>
      <c r="E34" s="66"/>
      <c r="F34" s="27"/>
    </row>
    <row r="35" spans="1:6">
      <c r="A35" s="42">
        <v>13</v>
      </c>
      <c r="B35" s="48" t="s">
        <v>60</v>
      </c>
      <c r="C35" s="3"/>
      <c r="D35" s="26"/>
      <c r="E35" s="66"/>
      <c r="F35" s="27"/>
    </row>
    <row r="36" spans="1:6" ht="24">
      <c r="A36" s="42"/>
      <c r="B36" s="49" t="s">
        <v>61</v>
      </c>
      <c r="C36" s="41" t="s">
        <v>97</v>
      </c>
      <c r="D36" s="26">
        <v>3500</v>
      </c>
      <c r="E36" s="66">
        <v>0.75</v>
      </c>
      <c r="F36" s="27">
        <f>E36*D36</f>
        <v>2625</v>
      </c>
    </row>
    <row r="37" spans="1:6">
      <c r="A37" s="42"/>
      <c r="B37" s="48"/>
      <c r="C37" s="3"/>
      <c r="D37" s="26"/>
      <c r="E37" s="66"/>
      <c r="F37" s="27"/>
    </row>
    <row r="38" spans="1:6">
      <c r="A38" s="42">
        <v>14</v>
      </c>
      <c r="B38" s="48" t="s">
        <v>16</v>
      </c>
      <c r="C38" s="3"/>
      <c r="D38" s="26"/>
      <c r="E38" s="66"/>
      <c r="F38" s="27"/>
    </row>
    <row r="39" spans="1:6" ht="120">
      <c r="A39" s="42" t="s">
        <v>62</v>
      </c>
      <c r="B39" s="2" t="s">
        <v>63</v>
      </c>
      <c r="C39" s="41" t="s">
        <v>97</v>
      </c>
      <c r="D39" s="26">
        <v>380</v>
      </c>
      <c r="E39" s="66">
        <v>17</v>
      </c>
      <c r="F39" s="27">
        <f>E39*D39</f>
        <v>6460</v>
      </c>
    </row>
    <row r="40" spans="1:6">
      <c r="A40" s="42"/>
      <c r="B40" s="47"/>
      <c r="C40" s="3"/>
      <c r="D40" s="26"/>
      <c r="E40" s="66"/>
      <c r="F40" s="27"/>
    </row>
    <row r="41" spans="1:6" ht="120">
      <c r="A41" s="42" t="s">
        <v>6</v>
      </c>
      <c r="B41" s="2" t="s">
        <v>64</v>
      </c>
      <c r="C41" s="41" t="s">
        <v>97</v>
      </c>
      <c r="D41" s="26">
        <v>380</v>
      </c>
      <c r="E41" s="66">
        <v>42</v>
      </c>
      <c r="F41" s="27">
        <f>E41*D41</f>
        <v>15960</v>
      </c>
    </row>
    <row r="42" spans="1:6">
      <c r="A42" s="42"/>
      <c r="B42" s="47"/>
      <c r="C42" s="3"/>
      <c r="D42" s="26"/>
      <c r="E42" s="66"/>
      <c r="F42" s="27"/>
    </row>
    <row r="43" spans="1:6">
      <c r="A43" s="42">
        <v>15</v>
      </c>
      <c r="B43" s="9" t="s">
        <v>17</v>
      </c>
      <c r="C43" s="3"/>
      <c r="D43" s="26"/>
      <c r="E43" s="66"/>
      <c r="F43" s="27"/>
    </row>
    <row r="44" spans="1:6" ht="36">
      <c r="A44" s="1"/>
      <c r="B44" s="2" t="s">
        <v>65</v>
      </c>
      <c r="C44" s="3" t="s">
        <v>5</v>
      </c>
      <c r="D44" s="26">
        <v>3500</v>
      </c>
      <c r="E44" s="66">
        <v>1</v>
      </c>
      <c r="F44" s="27">
        <f>E44*D44</f>
        <v>3500</v>
      </c>
    </row>
    <row r="45" spans="1:6">
      <c r="A45" s="1"/>
      <c r="B45" s="61" t="s">
        <v>68</v>
      </c>
      <c r="C45" s="3"/>
      <c r="D45" s="26"/>
      <c r="E45" s="66"/>
      <c r="F45" s="29">
        <f>SUM(F8:F44)</f>
        <v>155480</v>
      </c>
    </row>
    <row r="46" spans="1:6">
      <c r="A46" s="1"/>
      <c r="B46" s="2"/>
      <c r="C46" s="3"/>
      <c r="D46" s="26"/>
      <c r="E46" s="66"/>
      <c r="F46" s="27"/>
    </row>
    <row r="47" spans="1:6">
      <c r="A47" s="39" t="s">
        <v>6</v>
      </c>
      <c r="B47" s="50" t="s">
        <v>18</v>
      </c>
      <c r="C47" s="42"/>
      <c r="D47" s="26"/>
      <c r="E47" s="66"/>
      <c r="F47" s="27"/>
    </row>
    <row r="48" spans="1:6">
      <c r="A48" s="41"/>
      <c r="B48" s="50"/>
      <c r="C48" s="42"/>
      <c r="D48" s="26"/>
      <c r="E48" s="66"/>
      <c r="F48" s="27"/>
    </row>
    <row r="49" spans="1:6">
      <c r="A49" s="41">
        <v>1</v>
      </c>
      <c r="B49" s="50" t="s">
        <v>19</v>
      </c>
      <c r="C49" s="42"/>
      <c r="D49" s="26"/>
      <c r="E49" s="66"/>
      <c r="F49" s="27"/>
    </row>
    <row r="50" spans="1:6" ht="60">
      <c r="A50" s="41"/>
      <c r="B50" s="43" t="s">
        <v>20</v>
      </c>
      <c r="C50" s="41"/>
      <c r="D50" s="26"/>
      <c r="E50" s="66"/>
      <c r="F50" s="27"/>
    </row>
    <row r="51" spans="1:6" s="20" customFormat="1">
      <c r="A51" s="3"/>
      <c r="B51" s="23" t="s">
        <v>21</v>
      </c>
      <c r="C51" s="3" t="s">
        <v>22</v>
      </c>
      <c r="D51" s="26">
        <v>450</v>
      </c>
      <c r="E51" s="66">
        <v>90</v>
      </c>
      <c r="F51" s="27">
        <f t="shared" ref="F51:F65" si="0">E51*D51</f>
        <v>40500</v>
      </c>
    </row>
    <row r="52" spans="1:6">
      <c r="A52" s="41"/>
      <c r="B52" s="43"/>
      <c r="C52" s="41"/>
      <c r="D52" s="26"/>
      <c r="E52" s="66"/>
      <c r="F52" s="27"/>
    </row>
    <row r="53" spans="1:6">
      <c r="A53" s="42">
        <v>2</v>
      </c>
      <c r="B53" s="40" t="s">
        <v>23</v>
      </c>
      <c r="C53" s="42"/>
      <c r="D53" s="26"/>
      <c r="E53" s="66"/>
      <c r="F53" s="27"/>
    </row>
    <row r="54" spans="1:6" ht="24">
      <c r="A54" s="42"/>
      <c r="B54" s="40" t="s">
        <v>24</v>
      </c>
      <c r="C54" s="42"/>
      <c r="D54" s="26"/>
      <c r="E54" s="66"/>
      <c r="F54" s="27"/>
    </row>
    <row r="55" spans="1:6" ht="144">
      <c r="A55" s="42"/>
      <c r="B55" s="43" t="s">
        <v>86</v>
      </c>
      <c r="C55" s="42"/>
      <c r="D55" s="26"/>
      <c r="E55" s="66"/>
      <c r="F55" s="27"/>
    </row>
    <row r="56" spans="1:6">
      <c r="A56" s="42" t="s">
        <v>45</v>
      </c>
      <c r="B56" s="43" t="s">
        <v>25</v>
      </c>
      <c r="C56" s="42" t="s">
        <v>5</v>
      </c>
      <c r="D56" s="26">
        <v>1350</v>
      </c>
      <c r="E56" s="66">
        <v>5</v>
      </c>
      <c r="F56" s="27">
        <f t="shared" si="0"/>
        <v>6750</v>
      </c>
    </row>
    <row r="57" spans="1:6">
      <c r="A57" s="42" t="s">
        <v>49</v>
      </c>
      <c r="B57" s="43" t="s">
        <v>26</v>
      </c>
      <c r="C57" s="42" t="s">
        <v>5</v>
      </c>
      <c r="D57" s="26"/>
      <c r="E57" s="66"/>
      <c r="F57" s="27"/>
    </row>
    <row r="58" spans="1:6">
      <c r="A58" s="42"/>
      <c r="B58" s="43"/>
      <c r="C58" s="42"/>
      <c r="D58" s="26"/>
      <c r="E58" s="66"/>
      <c r="F58" s="27"/>
    </row>
    <row r="59" spans="1:6" ht="120">
      <c r="A59" s="42">
        <v>3</v>
      </c>
      <c r="B59" s="43" t="s">
        <v>87</v>
      </c>
      <c r="C59" s="42" t="s">
        <v>27</v>
      </c>
      <c r="D59" s="26">
        <v>2200</v>
      </c>
      <c r="E59" s="66">
        <v>2</v>
      </c>
      <c r="F59" s="27">
        <f t="shared" si="0"/>
        <v>4400</v>
      </c>
    </row>
    <row r="60" spans="1:6">
      <c r="A60" s="42"/>
      <c r="B60" s="40"/>
      <c r="C60" s="51"/>
      <c r="D60" s="26"/>
      <c r="E60" s="66"/>
      <c r="F60" s="27"/>
    </row>
    <row r="61" spans="1:6" ht="132">
      <c r="A61" s="42">
        <v>4</v>
      </c>
      <c r="B61" s="43" t="s">
        <v>88</v>
      </c>
      <c r="C61" s="42" t="s">
        <v>27</v>
      </c>
      <c r="D61" s="26">
        <v>1800</v>
      </c>
      <c r="E61" s="66">
        <v>5</v>
      </c>
      <c r="F61" s="27">
        <f t="shared" si="0"/>
        <v>9000</v>
      </c>
    </row>
    <row r="62" spans="1:6">
      <c r="A62" s="42"/>
      <c r="B62" s="40"/>
      <c r="C62" s="51"/>
      <c r="D62" s="26"/>
      <c r="E62" s="66"/>
      <c r="F62" s="27"/>
    </row>
    <row r="63" spans="1:6">
      <c r="A63" s="42">
        <v>5</v>
      </c>
      <c r="B63" s="40" t="s">
        <v>28</v>
      </c>
      <c r="C63" s="41"/>
      <c r="D63" s="26"/>
      <c r="E63" s="66"/>
      <c r="F63" s="27"/>
    </row>
    <row r="64" spans="1:6" ht="48">
      <c r="A64" s="42"/>
      <c r="B64" s="43" t="s">
        <v>89</v>
      </c>
      <c r="C64" s="41"/>
      <c r="D64" s="26"/>
      <c r="E64" s="66"/>
      <c r="F64" s="27"/>
    </row>
    <row r="65" spans="1:6">
      <c r="A65" s="42"/>
      <c r="B65" s="43" t="s">
        <v>29</v>
      </c>
      <c r="C65" s="42" t="s">
        <v>30</v>
      </c>
      <c r="D65" s="26">
        <v>550</v>
      </c>
      <c r="E65" s="66">
        <v>5</v>
      </c>
      <c r="F65" s="27">
        <f t="shared" si="0"/>
        <v>2750</v>
      </c>
    </row>
    <row r="66" spans="1:6">
      <c r="A66" s="42"/>
      <c r="B66" s="43"/>
      <c r="C66" s="42"/>
      <c r="D66" s="26"/>
      <c r="E66" s="66"/>
      <c r="F66" s="27"/>
    </row>
    <row r="67" spans="1:6">
      <c r="A67" s="10">
        <v>6</v>
      </c>
      <c r="B67" s="12" t="s">
        <v>42</v>
      </c>
      <c r="C67" s="13"/>
      <c r="D67" s="52"/>
      <c r="E67" s="66"/>
      <c r="F67" s="53"/>
    </row>
    <row r="68" spans="1:6" ht="48">
      <c r="A68" s="13"/>
      <c r="B68" s="2" t="s">
        <v>70</v>
      </c>
      <c r="C68" s="13" t="s">
        <v>39</v>
      </c>
      <c r="D68" s="52">
        <v>80</v>
      </c>
      <c r="E68" s="66">
        <v>10</v>
      </c>
      <c r="F68" s="53">
        <f>D68*E68</f>
        <v>800</v>
      </c>
    </row>
    <row r="69" spans="1:6">
      <c r="A69" s="13"/>
      <c r="B69" s="2"/>
      <c r="C69" s="13"/>
      <c r="D69" s="52"/>
      <c r="E69" s="66"/>
      <c r="F69" s="53"/>
    </row>
    <row r="70" spans="1:6" ht="60">
      <c r="A70" s="13">
        <v>7</v>
      </c>
      <c r="B70" s="2" t="s">
        <v>71</v>
      </c>
      <c r="C70" s="13"/>
      <c r="D70" s="52"/>
      <c r="E70" s="66"/>
      <c r="F70" s="53"/>
    </row>
    <row r="71" spans="1:6">
      <c r="A71" s="5"/>
      <c r="B71" s="19" t="s">
        <v>72</v>
      </c>
      <c r="C71" s="6" t="s">
        <v>39</v>
      </c>
      <c r="D71" s="28">
        <v>85</v>
      </c>
      <c r="E71" s="66">
        <v>15</v>
      </c>
      <c r="F71" s="27">
        <f>E71*D71</f>
        <v>1275</v>
      </c>
    </row>
    <row r="72" spans="1:6">
      <c r="A72" s="10">
        <v>8</v>
      </c>
      <c r="B72" s="12" t="s">
        <v>44</v>
      </c>
      <c r="C72" s="13"/>
      <c r="D72" s="52"/>
      <c r="E72" s="66"/>
      <c r="F72" s="53"/>
    </row>
    <row r="73" spans="1:6" ht="132">
      <c r="A73" s="13"/>
      <c r="B73" s="16" t="s">
        <v>43</v>
      </c>
      <c r="C73" s="13"/>
      <c r="D73" s="52"/>
      <c r="E73" s="66"/>
      <c r="F73" s="53"/>
    </row>
    <row r="74" spans="1:6">
      <c r="A74" s="18" t="s">
        <v>45</v>
      </c>
      <c r="B74" s="17" t="s">
        <v>46</v>
      </c>
      <c r="C74" s="6" t="s">
        <v>47</v>
      </c>
      <c r="D74" s="52">
        <v>850</v>
      </c>
      <c r="E74" s="66">
        <v>3</v>
      </c>
      <c r="F74" s="53">
        <f>E74*D74</f>
        <v>2550</v>
      </c>
    </row>
    <row r="75" spans="1:6">
      <c r="A75" s="13"/>
      <c r="B75" s="13"/>
      <c r="C75" s="13"/>
      <c r="D75" s="52"/>
      <c r="E75" s="66"/>
      <c r="F75" s="53"/>
    </row>
    <row r="76" spans="1:6">
      <c r="A76" s="18">
        <v>9</v>
      </c>
      <c r="B76" s="12" t="s">
        <v>78</v>
      </c>
      <c r="C76" s="13"/>
      <c r="D76" s="52"/>
      <c r="E76" s="66"/>
      <c r="F76" s="53"/>
    </row>
    <row r="77" spans="1:6" ht="60">
      <c r="A77" s="18"/>
      <c r="B77" s="32" t="s">
        <v>75</v>
      </c>
      <c r="C77" s="13"/>
      <c r="D77" s="52"/>
      <c r="E77" s="66"/>
      <c r="F77" s="53"/>
    </row>
    <row r="78" spans="1:6">
      <c r="A78" s="18" t="s">
        <v>45</v>
      </c>
      <c r="B78" s="11" t="s">
        <v>48</v>
      </c>
      <c r="C78" s="13" t="s">
        <v>39</v>
      </c>
      <c r="D78" s="52">
        <v>70</v>
      </c>
      <c r="E78" s="66">
        <v>55</v>
      </c>
      <c r="F78" s="53">
        <f>E78*D78</f>
        <v>3850</v>
      </c>
    </row>
    <row r="79" spans="1:6">
      <c r="A79" s="18"/>
      <c r="B79" s="6"/>
      <c r="C79" s="13"/>
      <c r="D79" s="52"/>
      <c r="E79" s="66"/>
      <c r="F79" s="53"/>
    </row>
    <row r="80" spans="1:6">
      <c r="A80" s="18"/>
      <c r="B80" s="6"/>
      <c r="C80" s="13"/>
      <c r="D80" s="52"/>
      <c r="E80" s="66"/>
      <c r="F80" s="53"/>
    </row>
    <row r="81" spans="1:6" ht="24">
      <c r="A81" s="18">
        <v>10</v>
      </c>
      <c r="B81" s="2" t="s">
        <v>77</v>
      </c>
      <c r="C81" s="13" t="s">
        <v>39</v>
      </c>
      <c r="D81" s="52">
        <v>65</v>
      </c>
      <c r="E81" s="66">
        <v>60</v>
      </c>
      <c r="F81" s="53">
        <f>E81*D81</f>
        <v>3900</v>
      </c>
    </row>
    <row r="82" spans="1:6">
      <c r="A82" s="13"/>
      <c r="B82" s="13"/>
      <c r="C82" s="13"/>
      <c r="D82" s="52"/>
      <c r="E82" s="66"/>
      <c r="F82" s="53"/>
    </row>
    <row r="83" spans="1:6">
      <c r="A83" s="1">
        <v>11</v>
      </c>
      <c r="B83" s="9" t="s">
        <v>90</v>
      </c>
      <c r="C83" s="3"/>
      <c r="D83" s="26"/>
      <c r="E83" s="66"/>
      <c r="F83" s="27"/>
    </row>
    <row r="84" spans="1:6" ht="72">
      <c r="A84" s="1"/>
      <c r="B84" s="2" t="s">
        <v>76</v>
      </c>
      <c r="C84" s="3" t="s">
        <v>5</v>
      </c>
      <c r="D84" s="26">
        <v>1350</v>
      </c>
      <c r="E84" s="66">
        <v>1</v>
      </c>
      <c r="F84" s="27">
        <f>E84*D84</f>
        <v>1350</v>
      </c>
    </row>
    <row r="85" spans="1:6">
      <c r="A85" s="1"/>
      <c r="B85" s="61" t="s">
        <v>91</v>
      </c>
      <c r="C85" s="3"/>
      <c r="D85" s="26"/>
      <c r="E85" s="66"/>
      <c r="F85" s="29">
        <f>SUM(F49:F84)</f>
        <v>77125</v>
      </c>
    </row>
    <row r="86" spans="1:6">
      <c r="A86" s="1"/>
      <c r="B86" s="2"/>
      <c r="C86" s="3"/>
      <c r="D86" s="26"/>
      <c r="E86" s="66"/>
      <c r="F86" s="27"/>
    </row>
    <row r="87" spans="1:6">
      <c r="A87" s="1" t="s">
        <v>79</v>
      </c>
      <c r="B87" s="31" t="s">
        <v>74</v>
      </c>
      <c r="C87" s="3"/>
      <c r="D87" s="26"/>
      <c r="E87" s="66"/>
      <c r="F87" s="27"/>
    </row>
    <row r="88" spans="1:6" ht="24">
      <c r="A88" s="1">
        <v>1</v>
      </c>
      <c r="B88" s="30" t="s">
        <v>73</v>
      </c>
      <c r="C88" s="3" t="s">
        <v>5</v>
      </c>
      <c r="D88" s="26">
        <v>3500</v>
      </c>
      <c r="E88" s="66">
        <v>1</v>
      </c>
      <c r="F88" s="27">
        <f>E88*D88</f>
        <v>3500</v>
      </c>
    </row>
    <row r="89" spans="1:6">
      <c r="A89" s="1"/>
      <c r="B89" s="62" t="s">
        <v>92</v>
      </c>
      <c r="C89" s="3"/>
      <c r="D89" s="26"/>
      <c r="E89" s="66"/>
      <c r="F89" s="27">
        <f>SUM(F88)</f>
        <v>3500</v>
      </c>
    </row>
    <row r="90" spans="1:6">
      <c r="A90" s="54"/>
      <c r="B90" s="55"/>
      <c r="C90" s="54"/>
      <c r="D90" s="26"/>
      <c r="E90" s="66"/>
      <c r="F90" s="27"/>
    </row>
    <row r="91" spans="1:6">
      <c r="A91" s="54" t="s">
        <v>80</v>
      </c>
      <c r="B91" s="60" t="s">
        <v>81</v>
      </c>
      <c r="C91" s="54"/>
      <c r="D91" s="26"/>
      <c r="E91" s="66"/>
      <c r="F91" s="27"/>
    </row>
    <row r="92" spans="1:6">
      <c r="A92" s="15">
        <v>1</v>
      </c>
      <c r="B92" s="9" t="s">
        <v>32</v>
      </c>
      <c r="C92" s="3"/>
      <c r="D92" s="26"/>
      <c r="E92" s="66"/>
      <c r="F92" s="27"/>
    </row>
    <row r="93" spans="1:6" ht="84">
      <c r="A93" s="1"/>
      <c r="B93" s="2" t="s">
        <v>33</v>
      </c>
      <c r="C93" s="3"/>
      <c r="D93" s="52"/>
      <c r="E93" s="66"/>
      <c r="F93" s="53"/>
    </row>
    <row r="94" spans="1:6">
      <c r="A94" s="1"/>
      <c r="B94" s="2" t="s">
        <v>34</v>
      </c>
      <c r="C94" s="3" t="s">
        <v>30</v>
      </c>
      <c r="D94" s="52">
        <v>31500</v>
      </c>
      <c r="E94" s="66">
        <v>1</v>
      </c>
      <c r="F94" s="53">
        <f>E94*D94</f>
        <v>31500</v>
      </c>
    </row>
    <row r="95" spans="1:6">
      <c r="A95" s="1"/>
      <c r="B95" s="2"/>
      <c r="C95" s="3"/>
      <c r="D95" s="52"/>
      <c r="E95" s="66"/>
      <c r="F95" s="53"/>
    </row>
    <row r="96" spans="1:6">
      <c r="A96" s="10">
        <v>2</v>
      </c>
      <c r="B96" s="9" t="s">
        <v>35</v>
      </c>
      <c r="C96" s="13"/>
      <c r="D96" s="52"/>
      <c r="E96" s="66"/>
      <c r="F96" s="53"/>
    </row>
    <row r="97" spans="1:6" ht="72">
      <c r="A97" s="18"/>
      <c r="B97" s="2" t="s">
        <v>36</v>
      </c>
      <c r="C97" s="13" t="s">
        <v>39</v>
      </c>
      <c r="D97" s="52">
        <v>1000</v>
      </c>
      <c r="E97" s="66">
        <v>35</v>
      </c>
      <c r="F97" s="53">
        <f>E97*D97</f>
        <v>35000</v>
      </c>
    </row>
    <row r="98" spans="1:6">
      <c r="A98" s="13"/>
      <c r="B98" s="13"/>
      <c r="C98" s="13"/>
      <c r="D98" s="52"/>
      <c r="E98" s="66"/>
      <c r="F98" s="53"/>
    </row>
    <row r="99" spans="1:6">
      <c r="A99" s="10">
        <v>3</v>
      </c>
      <c r="B99" s="9" t="s">
        <v>37</v>
      </c>
      <c r="C99" s="13"/>
      <c r="D99" s="52"/>
      <c r="E99" s="66"/>
      <c r="F99" s="53"/>
    </row>
    <row r="100" spans="1:6" ht="48.5">
      <c r="A100" s="13"/>
      <c r="B100" s="14" t="s">
        <v>38</v>
      </c>
      <c r="C100" s="13"/>
      <c r="D100" s="52"/>
      <c r="E100" s="66"/>
      <c r="F100" s="53"/>
    </row>
    <row r="101" spans="1:6">
      <c r="A101" s="18"/>
      <c r="B101" s="13" t="s">
        <v>82</v>
      </c>
      <c r="C101" s="13" t="s">
        <v>13</v>
      </c>
      <c r="D101" s="52">
        <v>190</v>
      </c>
      <c r="E101" s="66">
        <v>35</v>
      </c>
      <c r="F101" s="53">
        <f>E101*D101</f>
        <v>6650</v>
      </c>
    </row>
    <row r="102" spans="1:6">
      <c r="A102" s="13"/>
      <c r="B102" s="13"/>
      <c r="C102" s="13"/>
      <c r="D102" s="52"/>
      <c r="E102" s="66"/>
      <c r="F102" s="53"/>
    </row>
    <row r="103" spans="1:6">
      <c r="A103" s="10">
        <v>4</v>
      </c>
      <c r="B103" s="12" t="s">
        <v>40</v>
      </c>
      <c r="C103" s="13"/>
      <c r="D103" s="52"/>
      <c r="E103" s="66"/>
      <c r="F103" s="53"/>
    </row>
    <row r="104" spans="1:6" ht="24.5">
      <c r="A104" s="13"/>
      <c r="B104" s="14" t="s">
        <v>41</v>
      </c>
      <c r="C104" s="13" t="s">
        <v>30</v>
      </c>
      <c r="D104" s="52">
        <v>1700</v>
      </c>
      <c r="E104" s="66">
        <v>1</v>
      </c>
      <c r="F104" s="53">
        <f>E104*D104</f>
        <v>1700</v>
      </c>
    </row>
    <row r="105" spans="1:6">
      <c r="A105" s="13"/>
      <c r="B105" s="14"/>
      <c r="C105" s="13"/>
      <c r="D105" s="52"/>
      <c r="E105" s="66"/>
      <c r="F105" s="53"/>
    </row>
    <row r="106" spans="1:6" ht="204">
      <c r="A106" s="56">
        <v>5</v>
      </c>
      <c r="B106" s="33" t="s">
        <v>83</v>
      </c>
      <c r="C106" s="13"/>
      <c r="D106" s="52"/>
      <c r="E106" s="66"/>
      <c r="F106" s="53"/>
    </row>
    <row r="107" spans="1:6">
      <c r="A107" s="57"/>
      <c r="B107" s="34" t="s">
        <v>84</v>
      </c>
      <c r="C107" s="13" t="s">
        <v>39</v>
      </c>
      <c r="D107" s="52">
        <v>900</v>
      </c>
      <c r="E107" s="66">
        <v>22</v>
      </c>
      <c r="F107" s="53">
        <f>E107*D107</f>
        <v>19800</v>
      </c>
    </row>
    <row r="108" spans="1:6">
      <c r="A108" s="13"/>
      <c r="B108" s="13" t="s">
        <v>93</v>
      </c>
      <c r="C108" s="13"/>
      <c r="D108" s="52"/>
      <c r="E108" s="66"/>
      <c r="F108" s="63">
        <f>SUM(F92:F107)</f>
        <v>94650</v>
      </c>
    </row>
    <row r="109" spans="1:6">
      <c r="A109" s="13"/>
      <c r="B109" s="58" t="s">
        <v>94</v>
      </c>
      <c r="C109" s="12"/>
      <c r="D109" s="12"/>
      <c r="E109" s="67"/>
      <c r="F109" s="59">
        <f>F108+F89+F85+F45</f>
        <v>330755</v>
      </c>
    </row>
  </sheetData>
  <mergeCells count="4">
    <mergeCell ref="A1:E1"/>
    <mergeCell ref="A2:E2"/>
    <mergeCell ref="A3:E3"/>
    <mergeCell ref="A4:E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Back office bill,Karnal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sutharkundan77@outlook.com</cp:lastModifiedBy>
  <cp:lastPrinted>2023-12-15T13:13:33Z</cp:lastPrinted>
  <dcterms:created xsi:type="dcterms:W3CDTF">2023-12-15T13:11:25Z</dcterms:created>
  <dcterms:modified xsi:type="dcterms:W3CDTF">2024-03-20T14:56:30Z</dcterms:modified>
</cp:coreProperties>
</file>